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2 FMO4 sufficiency with or without FMO2\4O2K longevity replicates\"/>
    </mc:Choice>
  </mc:AlternateContent>
  <xr:revisionPtr revIDLastSave="0" documentId="13_ncr:1_{2786EA4A-6A01-4D99-8B1B-C098BE26C78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fespan" sheetId="1" r:id="rId1"/>
    <sheet name="stats" sheetId="7" r:id="rId2"/>
    <sheet name="stats atf-6" sheetId="9" state="hidden" r:id="rId3"/>
    <sheet name="stats atf-4" sheetId="10" state="hidden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H42" i="1"/>
  <c r="I42" i="1" s="1"/>
  <c r="H43" i="1" l="1"/>
  <c r="I43" i="1" s="1"/>
  <c r="C6" i="1"/>
  <c r="H6" i="1" s="1"/>
  <c r="I6" i="1" s="1"/>
  <c r="D24" i="1"/>
  <c r="C23" i="1"/>
  <c r="H23" i="1" s="1"/>
  <c r="I23" i="1" s="1"/>
  <c r="D84" i="1"/>
  <c r="D85" i="1" s="1"/>
  <c r="D86" i="1" s="1"/>
  <c r="D87" i="1" s="1"/>
  <c r="C44" i="1"/>
  <c r="D64" i="1"/>
  <c r="C64" i="1" s="1"/>
  <c r="H64" i="1" s="1"/>
  <c r="I64" i="1" s="1"/>
  <c r="C45" i="1"/>
  <c r="H44" i="1" l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D65" i="1"/>
  <c r="D66" i="1" s="1"/>
  <c r="D67" i="1" s="1"/>
  <c r="D68" i="1" s="1"/>
  <c r="D69" i="1" s="1"/>
  <c r="D70" i="1" s="1"/>
  <c r="D71" i="1" s="1"/>
  <c r="D72" i="1" s="1"/>
  <c r="D88" i="1"/>
  <c r="C87" i="1"/>
  <c r="H87" i="1" s="1"/>
  <c r="I87" i="1" s="1"/>
  <c r="C46" i="1"/>
  <c r="H46" i="1" l="1"/>
  <c r="I46" i="1" s="1"/>
  <c r="C8" i="1"/>
  <c r="H8" i="1" s="1"/>
  <c r="I8" i="1" s="1"/>
  <c r="C25" i="1"/>
  <c r="H25" i="1" s="1"/>
  <c r="I25" i="1" s="1"/>
  <c r="C65" i="1"/>
  <c r="H65" i="1" s="1"/>
  <c r="I65" i="1" s="1"/>
  <c r="C26" i="1"/>
  <c r="H26" i="1" s="1"/>
  <c r="I26" i="1" s="1"/>
  <c r="C66" i="1"/>
  <c r="H66" i="1" s="1"/>
  <c r="I66" i="1" s="1"/>
  <c r="C47" i="1"/>
  <c r="C88" i="1"/>
  <c r="H88" i="1" s="1"/>
  <c r="I88" i="1" s="1"/>
  <c r="D89" i="1"/>
  <c r="H47" i="1" l="1"/>
  <c r="I47" i="1" s="1"/>
  <c r="C9" i="1"/>
  <c r="H9" i="1" s="1"/>
  <c r="I9" i="1" s="1"/>
  <c r="C27" i="1"/>
  <c r="H27" i="1" s="1"/>
  <c r="I27" i="1" s="1"/>
  <c r="C48" i="1"/>
  <c r="C67" i="1"/>
  <c r="H67" i="1" s="1"/>
  <c r="I67" i="1" s="1"/>
  <c r="D90" i="1"/>
  <c r="C89" i="1"/>
  <c r="H89" i="1" s="1"/>
  <c r="I89" i="1" s="1"/>
  <c r="H48" i="1" l="1"/>
  <c r="I48" i="1" s="1"/>
  <c r="C10" i="1"/>
  <c r="H10" i="1" s="1"/>
  <c r="I10" i="1" s="1"/>
  <c r="C28" i="1"/>
  <c r="H28" i="1" s="1"/>
  <c r="I28" i="1" s="1"/>
  <c r="C68" i="1"/>
  <c r="H68" i="1" s="1"/>
  <c r="I68" i="1" s="1"/>
  <c r="D91" i="1"/>
  <c r="C90" i="1"/>
  <c r="H90" i="1" s="1"/>
  <c r="I90" i="1" s="1"/>
  <c r="C49" i="1"/>
  <c r="H49" i="1" l="1"/>
  <c r="I49" i="1" s="1"/>
  <c r="C11" i="1"/>
  <c r="H11" i="1" s="1"/>
  <c r="I11" i="1" s="1"/>
  <c r="C29" i="1"/>
  <c r="H29" i="1" s="1"/>
  <c r="I29" i="1" s="1"/>
  <c r="C69" i="1"/>
  <c r="H69" i="1" s="1"/>
  <c r="I69" i="1" s="1"/>
  <c r="C50" i="1"/>
  <c r="D92" i="1"/>
  <c r="C91" i="1"/>
  <c r="H91" i="1" s="1"/>
  <c r="I91" i="1" s="1"/>
  <c r="H50" i="1" l="1"/>
  <c r="I50" i="1" s="1"/>
  <c r="C12" i="1"/>
  <c r="H12" i="1" s="1"/>
  <c r="I12" i="1" s="1"/>
  <c r="C30" i="1"/>
  <c r="H30" i="1" s="1"/>
  <c r="I30" i="1" s="1"/>
  <c r="C70" i="1"/>
  <c r="H70" i="1" s="1"/>
  <c r="I70" i="1" s="1"/>
  <c r="D93" i="1"/>
  <c r="C92" i="1"/>
  <c r="H92" i="1" s="1"/>
  <c r="I92" i="1" s="1"/>
  <c r="C51" i="1"/>
  <c r="H51" i="1" l="1"/>
  <c r="I51" i="1" s="1"/>
  <c r="C13" i="1"/>
  <c r="H13" i="1" s="1"/>
  <c r="I13" i="1" s="1"/>
  <c r="C31" i="1"/>
  <c r="H31" i="1" s="1"/>
  <c r="I31" i="1" s="1"/>
  <c r="C52" i="1"/>
  <c r="C71" i="1"/>
  <c r="H71" i="1" s="1"/>
  <c r="I71" i="1" s="1"/>
  <c r="C93" i="1"/>
  <c r="H93" i="1" s="1"/>
  <c r="I93" i="1" s="1"/>
  <c r="D94" i="1"/>
  <c r="H52" i="1" l="1"/>
  <c r="I52" i="1" s="1"/>
  <c r="C14" i="1"/>
  <c r="H14" i="1" s="1"/>
  <c r="I14" i="1" s="1"/>
  <c r="C32" i="1"/>
  <c r="H32" i="1" s="1"/>
  <c r="I32" i="1" s="1"/>
  <c r="D95" i="1"/>
  <c r="C94" i="1"/>
  <c r="H94" i="1" s="1"/>
  <c r="I94" i="1" s="1"/>
  <c r="C53" i="1"/>
  <c r="C72" i="1"/>
  <c r="H72" i="1" s="1"/>
  <c r="I72" i="1" s="1"/>
  <c r="D73" i="1"/>
  <c r="H53" i="1" l="1"/>
  <c r="I53" i="1" s="1"/>
  <c r="C15" i="1"/>
  <c r="H15" i="1" s="1"/>
  <c r="I15" i="1" s="1"/>
  <c r="C33" i="1"/>
  <c r="H33" i="1" s="1"/>
  <c r="I33" i="1" s="1"/>
  <c r="D74" i="1"/>
  <c r="C73" i="1"/>
  <c r="H73" i="1" s="1"/>
  <c r="I73" i="1" s="1"/>
  <c r="C54" i="1"/>
  <c r="C95" i="1"/>
  <c r="H95" i="1" s="1"/>
  <c r="I95" i="1" s="1"/>
  <c r="D96" i="1"/>
  <c r="H54" i="1" l="1"/>
  <c r="I54" i="1" s="1"/>
  <c r="C16" i="1"/>
  <c r="H16" i="1" s="1"/>
  <c r="I16" i="1" s="1"/>
  <c r="C56" i="1"/>
  <c r="C55" i="1"/>
  <c r="C34" i="1"/>
  <c r="H34" i="1" s="1"/>
  <c r="I34" i="1" s="1"/>
  <c r="D97" i="1"/>
  <c r="C96" i="1"/>
  <c r="H96" i="1" s="1"/>
  <c r="I96" i="1" s="1"/>
  <c r="C74" i="1"/>
  <c r="H74" i="1" s="1"/>
  <c r="I74" i="1" s="1"/>
  <c r="D75" i="1"/>
  <c r="H55" i="1" l="1"/>
  <c r="I55" i="1" s="1"/>
  <c r="H56" i="1"/>
  <c r="I56" i="1" s="1"/>
  <c r="C17" i="1"/>
  <c r="H17" i="1" s="1"/>
  <c r="I17" i="1" s="1"/>
  <c r="C58" i="1"/>
  <c r="C35" i="1"/>
  <c r="H35" i="1" s="1"/>
  <c r="I35" i="1" s="1"/>
  <c r="C97" i="1"/>
  <c r="H97" i="1" s="1"/>
  <c r="I97" i="1" s="1"/>
  <c r="D98" i="1"/>
  <c r="C75" i="1"/>
  <c r="H75" i="1" s="1"/>
  <c r="I75" i="1" s="1"/>
  <c r="D76" i="1"/>
  <c r="H58" i="1" l="1"/>
  <c r="I58" i="1" s="1"/>
  <c r="C19" i="1"/>
  <c r="H19" i="1" s="1"/>
  <c r="I19" i="1" s="1"/>
  <c r="C18" i="1"/>
  <c r="H18" i="1" s="1"/>
  <c r="I18" i="1" s="1"/>
  <c r="C59" i="1"/>
  <c r="C57" i="1"/>
  <c r="C36" i="1"/>
  <c r="H36" i="1" s="1"/>
  <c r="I36" i="1" s="1"/>
  <c r="C98" i="1"/>
  <c r="H98" i="1" s="1"/>
  <c r="I98" i="1" s="1"/>
  <c r="D99" i="1"/>
  <c r="C76" i="1"/>
  <c r="H76" i="1" s="1"/>
  <c r="I76" i="1" s="1"/>
  <c r="D77" i="1"/>
  <c r="H59" i="1" l="1"/>
  <c r="I59" i="1" s="1"/>
  <c r="H57" i="1"/>
  <c r="I57" i="1" s="1"/>
  <c r="C60" i="1"/>
  <c r="C99" i="1"/>
  <c r="H99" i="1" s="1"/>
  <c r="I99" i="1" s="1"/>
  <c r="D100" i="1"/>
  <c r="C100" i="1" s="1"/>
  <c r="H100" i="1" s="1"/>
  <c r="I100" i="1" s="1"/>
  <c r="C37" i="1"/>
  <c r="H37" i="1" s="1"/>
  <c r="I37" i="1" s="1"/>
  <c r="C77" i="1"/>
  <c r="H77" i="1" s="1"/>
  <c r="I77" i="1" s="1"/>
  <c r="D78" i="1"/>
  <c r="D79" i="1" s="1"/>
  <c r="H60" i="1" l="1"/>
  <c r="I60" i="1" s="1"/>
  <c r="C79" i="1"/>
  <c r="H79" i="1" s="1"/>
  <c r="I79" i="1" s="1"/>
  <c r="D80" i="1"/>
  <c r="C80" i="1" s="1"/>
  <c r="H80" i="1" s="1"/>
  <c r="I80" i="1" s="1"/>
  <c r="C38" i="1"/>
  <c r="H38" i="1" s="1"/>
  <c r="I38" i="1" s="1"/>
  <c r="C78" i="1"/>
  <c r="H78" i="1" s="1"/>
  <c r="I78" i="1" s="1"/>
  <c r="C40" i="1" l="1"/>
  <c r="H40" i="1" s="1"/>
  <c r="I40" i="1" s="1"/>
  <c r="C39" i="1"/>
  <c r="H39" i="1" s="1"/>
  <c r="I39" i="1" s="1"/>
  <c r="C20" i="1"/>
  <c r="H20" i="1" s="1"/>
  <c r="I20" i="1" s="1"/>
</calcChain>
</file>

<file path=xl/sharedStrings.xml><?xml version="1.0" encoding="utf-8"?>
<sst xmlns="http://schemas.openxmlformats.org/spreadsheetml/2006/main" count="571" uniqueCount="289">
  <si>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</si>
  <si>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</si>
  <si>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</si>
  <si>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</si>
  <si>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</si>
  <si>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</si>
  <si>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</si>
  <si>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</si>
  <si>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</si>
  <si>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</si>
  <si>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</si>
  <si>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</si>
  <si>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</si>
  <si>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</si>
  <si>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</si>
  <si>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</si>
  <si>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</si>
  <si>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</si>
  <si>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</si>
  <si>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</si>
  <si>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</si>
  <si>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</si>
  <si>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</si>
  <si>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</si>
  <si>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</si>
  <si>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</si>
  <si>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</si>
  <si>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</si>
  <si>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</si>
  <si>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</si>
  <si>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</si>
  <si>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</si>
  <si>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</si>
  <si>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</si>
  <si>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</si>
  <si>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</si>
  <si>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</si>
  <si>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</si>
  <si>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</si>
  <si>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</si>
  <si>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</si>
  <si>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</si>
  <si>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</si>
  <si>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</si>
  <si>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</si>
  <si>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</si>
  <si>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</si>
  <si>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</si>
  <si>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</si>
  <si>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</si>
  <si>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</si>
  <si>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</si>
  <si>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</si>
  <si>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</si>
  <si>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</si>
  <si>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</si>
  <si>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</si>
  <si>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</si>
  <si>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</si>
  <si>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</si>
  <si>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</si>
  <si>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</si>
  <si>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</si>
  <si>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</si>
  <si>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</si>
  <si>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</si>
  <si>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</si>
  <si>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</si>
  <si>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</si>
  <si>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</si>
  <si>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</si>
  <si>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</si>
  <si>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#days</t>
  </si>
  <si>
    <t>dead</t>
  </si>
  <si>
    <t>condition</t>
  </si>
  <si>
    <t>chi</t>
  </si>
  <si>
    <t>pvalue</t>
  </si>
  <si>
    <t>corrected_pvalue</t>
  </si>
  <si>
    <t>% WT EV [119]</t>
  </si>
  <si>
    <t>% fmo-2 OE EV [112]</t>
  </si>
  <si>
    <t>WT EV v.s. fmo-2 OE EV</t>
  </si>
  <si>
    <t>fmo-2 OE EV v.s. WT EV</t>
  </si>
  <si>
    <t>% fmo-4 KO EV [100]</t>
  </si>
  <si>
    <t>% fmo-4 OE EV [117]</t>
  </si>
  <si>
    <t>% WT atf4 [115]</t>
  </si>
  <si>
    <t>% C9 atf4 [109]</t>
  </si>
  <si>
    <t>% fmo2 atf4 [77]</t>
  </si>
  <si>
    <t>% 4OE atf4 [121]</t>
  </si>
  <si>
    <t>% 4KO atf4 [82]</t>
  </si>
  <si>
    <t>% WT atf6 [105]</t>
  </si>
  <si>
    <t>% C9 atf6 [114]</t>
  </si>
  <si>
    <t>% fmo2 atf6 [68]</t>
  </si>
  <si>
    <t>% 4OE atf6 [69]</t>
  </si>
  <si>
    <t>WT EV v.s. WT atf6</t>
  </si>
  <si>
    <t>WT EV v.s. C9 atf6</t>
  </si>
  <si>
    <t>WT EV v.s. fmo2 atf6</t>
  </si>
  <si>
    <t>WT EV v.s. 4OE atf6</t>
  </si>
  <si>
    <t>WT EV v.s. 4KO atf6</t>
  </si>
  <si>
    <t>WT EV v.s. fmo-4 OE EV</t>
  </si>
  <si>
    <t>WT EV v.s. fmo-4 KO EV</t>
  </si>
  <si>
    <t>WT atf6 v.s. WT EV</t>
  </si>
  <si>
    <t>WT atf6 v.s. C9 atf6</t>
  </si>
  <si>
    <t>WT atf6 v.s. fmo2 atf6</t>
  </si>
  <si>
    <t>WT atf6 v.s. 4OE atf6</t>
  </si>
  <si>
    <t>WT atf6 v.s. 4KO atf6</t>
  </si>
  <si>
    <t>WT atf6 v.s. fmo-2 OE EV</t>
  </si>
  <si>
    <t>WT atf6 v.s. fmo-4 OE EV</t>
  </si>
  <si>
    <t>WT atf6 v.s. fmo-4 KO EV</t>
  </si>
  <si>
    <t>C9 atf6 v.s. WT EV</t>
  </si>
  <si>
    <t>C9 atf6 v.s. WT atf6</t>
  </si>
  <si>
    <t>C9 atf6 v.s. fmo2 atf6</t>
  </si>
  <si>
    <t>C9 atf6 v.s. 4OE atf6</t>
  </si>
  <si>
    <t>C9 atf6 v.s. 4KO atf6</t>
  </si>
  <si>
    <t>C9 atf6 v.s. fmo-2 OE EV</t>
  </si>
  <si>
    <t>C9 atf6 v.s. fmo-4 OE EV</t>
  </si>
  <si>
    <t>C9 atf6 v.s. fmo-4 KO EV</t>
  </si>
  <si>
    <t>fmo2 atf6 v.s. WT EV</t>
  </si>
  <si>
    <t>fmo2 atf6 v.s. WT atf6</t>
  </si>
  <si>
    <t>fmo2 atf6 v.s. C9 atf6</t>
  </si>
  <si>
    <t>fmo2 atf6 v.s. 4OE atf6</t>
  </si>
  <si>
    <t>fmo2 atf6 v.s. 4KO atf6</t>
  </si>
  <si>
    <t>fmo2 atf6 v.s. fmo-2 OE EV</t>
  </si>
  <si>
    <t>fmo2 atf6 v.s. fmo-4 OE EV</t>
  </si>
  <si>
    <t>fmo2 atf6 v.s. fmo-4 KO EV</t>
  </si>
  <si>
    <t>4OE atf6 v.s. WT EV</t>
  </si>
  <si>
    <t>4OE atf6 v.s. WT atf6</t>
  </si>
  <si>
    <t>4OE atf6 v.s. C9 atf6</t>
  </si>
  <si>
    <t>4OE atf6 v.s. fmo2 atf6</t>
  </si>
  <si>
    <t>4OE atf6 v.s. 4KO atf6</t>
  </si>
  <si>
    <t>4OE atf6 v.s. fmo-2 OE EV</t>
  </si>
  <si>
    <t>4OE atf6 v.s. fmo-4 OE EV</t>
  </si>
  <si>
    <t>4OE atf6 v.s. fmo-4 KO EV</t>
  </si>
  <si>
    <t>4KO atf6 v.s. WT EV</t>
  </si>
  <si>
    <t>4KO atf6 v.s. WT atf6</t>
  </si>
  <si>
    <t>4KO atf6 v.s. C9 atf6</t>
  </si>
  <si>
    <t>4KO atf6 v.s. fmo2 atf6</t>
  </si>
  <si>
    <t>4KO atf6 v.s. 4OE atf6</t>
  </si>
  <si>
    <t>4KO atf6 v.s. fmo-2 OE EV</t>
  </si>
  <si>
    <t>4KO atf6 v.s. fmo-4 OE EV</t>
  </si>
  <si>
    <t>4KO atf6 v.s. fmo-4 KO EV</t>
  </si>
  <si>
    <t>fmo-2 OE EV v.s. WT atf6</t>
  </si>
  <si>
    <t>fmo-2 OE EV v.s. C9 atf6</t>
  </si>
  <si>
    <t>fmo-2 OE EV v.s. fmo2 atf6</t>
  </si>
  <si>
    <t>fmo-2 OE EV v.s. 4OE atf6</t>
  </si>
  <si>
    <t>fmo-2 OE EV v.s. 4KO atf6</t>
  </si>
  <si>
    <t>fmo-2 OE EV v.s. fmo-4 OE EV</t>
  </si>
  <si>
    <t>fmo-2 OE EV v.s. fmo-4 KO EV</t>
  </si>
  <si>
    <t>fmo-4 OE EV v.s. WT EV</t>
  </si>
  <si>
    <t>fmo-4 OE EV v.s. WT atf6</t>
  </si>
  <si>
    <t>fmo-4 OE EV v.s. C9 atf6</t>
  </si>
  <si>
    <t>fmo-4 OE EV v.s. fmo2 atf6</t>
  </si>
  <si>
    <t>fmo-4 OE EV v.s. 4OE atf6</t>
  </si>
  <si>
    <t>fmo-4 OE EV v.s. 4KO atf6</t>
  </si>
  <si>
    <t>fmo-4 OE EV v.s. fmo-2 OE EV</t>
  </si>
  <si>
    <t>fmo-4 OE EV v.s. fmo-4 KO EV</t>
  </si>
  <si>
    <t>fmo-4 KO EV v.s. WT EV</t>
  </si>
  <si>
    <t>fmo-4 KO EV v.s. WT atf6</t>
  </si>
  <si>
    <t>fmo-4 KO EV v.s. C9 atf6</t>
  </si>
  <si>
    <t>fmo-4 KO EV v.s. fmo2 atf6</t>
  </si>
  <si>
    <t>fmo-4 KO EV v.s. 4OE atf6</t>
  </si>
  <si>
    <t>fmo-4 KO EV v.s. 4KO atf6</t>
  </si>
  <si>
    <t>fmo-4 KO EV v.s. fmo-2 OE EV</t>
  </si>
  <si>
    <t>fmo-4 KO EV v.s. fmo-4 OE EV</t>
  </si>
  <si>
    <t>****</t>
  </si>
  <si>
    <t>NS</t>
  </si>
  <si>
    <t>WT EV v.s. WT atf4</t>
  </si>
  <si>
    <t>WT EV v.s. C9 atf4</t>
  </si>
  <si>
    <t>WT EV v.s. fmo2 atf4</t>
  </si>
  <si>
    <t>WT EV v.s. 4OE atf4</t>
  </si>
  <si>
    <t>WT EV v.s. 4KO atf4</t>
  </si>
  <si>
    <t>WT atf4 v.s. WT EV</t>
  </si>
  <si>
    <t>WT atf4 v.s. C9 atf4</t>
  </si>
  <si>
    <t>WT atf4 v.s. fmo2 atf4</t>
  </si>
  <si>
    <t>WT atf4 v.s. 4OE atf4</t>
  </si>
  <si>
    <t>WT atf4 v.s. 4KO atf4</t>
  </si>
  <si>
    <t>WT atf4 v.s. fmo-2 OE EV</t>
  </si>
  <si>
    <t>WT atf4 v.s. fmo-4 OE EV</t>
  </si>
  <si>
    <t>WT atf4 v.s. fmo-4 KO EV</t>
  </si>
  <si>
    <t>C9 atf4 v.s. WT EV</t>
  </si>
  <si>
    <t>C9 atf4 v.s. WT atf4</t>
  </si>
  <si>
    <t>C9 atf4 v.s. fmo2 atf4</t>
  </si>
  <si>
    <t>C9 atf4 v.s. 4OE atf4</t>
  </si>
  <si>
    <t>C9 atf4 v.s. 4KO atf4</t>
  </si>
  <si>
    <t>C9 atf4 v.s. fmo-2 OE EV</t>
  </si>
  <si>
    <t>C9 atf4 v.s. fmo-4 OE EV</t>
  </si>
  <si>
    <t>C9 atf4 v.s. fmo-4 KO EV</t>
  </si>
  <si>
    <t>fmo2 atf4 v.s. WT EV</t>
  </si>
  <si>
    <t>fmo2 atf4 v.s. WT atf4</t>
  </si>
  <si>
    <t>fmo2 atf4 v.s. C9 atf4</t>
  </si>
  <si>
    <t>fmo2 atf4 v.s. 4OE atf4</t>
  </si>
  <si>
    <t>fmo2 atf4 v.s. 4KO atf4</t>
  </si>
  <si>
    <t>fmo2 atf4 v.s. fmo-2 OE EV</t>
  </si>
  <si>
    <t>fmo2 atf4 v.s. fmo-4 OE EV</t>
  </si>
  <si>
    <t>fmo2 atf4 v.s. fmo-4 KO EV</t>
  </si>
  <si>
    <t>4OE atf4 v.s. WT EV</t>
  </si>
  <si>
    <t>4OE atf4 v.s. WT atf4</t>
  </si>
  <si>
    <t>4OE atf4 v.s. C9 atf4</t>
  </si>
  <si>
    <t>4OE atf4 v.s. fmo2 atf4</t>
  </si>
  <si>
    <t>4OE atf4 v.s. 4KO atf4</t>
  </si>
  <si>
    <t>4OE atf4 v.s. fmo-2 OE EV</t>
  </si>
  <si>
    <t>4OE atf4 v.s. fmo-4 OE EV</t>
  </si>
  <si>
    <t>4OE atf4 v.s. fmo-4 KO EV</t>
  </si>
  <si>
    <t>4KO atf4 v.s. WT EV</t>
  </si>
  <si>
    <t>4KO atf4 v.s. WT atf4</t>
  </si>
  <si>
    <t>4KO atf4 v.s. C9 atf4</t>
  </si>
  <si>
    <t>4KO atf4 v.s. fmo2 atf4</t>
  </si>
  <si>
    <t>4KO atf4 v.s. 4OE atf4</t>
  </si>
  <si>
    <t>4KO atf4 v.s. fmo-2 OE EV</t>
  </si>
  <si>
    <t>4KO atf4 v.s. fmo-4 OE EV</t>
  </si>
  <si>
    <t>4KO atf4 v.s. fmo-4 KO EV</t>
  </si>
  <si>
    <t>fmo-2 OE EV v.s. WT atf4</t>
  </si>
  <si>
    <t>fmo-2 OE EV v.s. C9 atf4</t>
  </si>
  <si>
    <t>fmo-2 OE EV v.s. fmo2 atf4</t>
  </si>
  <si>
    <t>fmo-2 OE EV v.s. 4OE atf4</t>
  </si>
  <si>
    <t>fmo-2 OE EV v.s. 4KO atf4</t>
  </si>
  <si>
    <t>fmo-4 OE EV v.s. WT atf4</t>
  </si>
  <si>
    <t>fmo-4 OE EV v.s. C9 atf4</t>
  </si>
  <si>
    <t>fmo-4 OE EV v.s. fmo2 atf4</t>
  </si>
  <si>
    <t>fmo-4 OE EV v.s. 4OE atf4</t>
  </si>
  <si>
    <t>fmo-4 OE EV v.s. 4KO atf4</t>
  </si>
  <si>
    <t>fmo-4 KO EV v.s. WT atf4</t>
  </si>
  <si>
    <t>fmo-4 KO EV v.s. C9 atf4</t>
  </si>
  <si>
    <t>fmo-4 KO EV v.s. fmo2 atf4</t>
  </si>
  <si>
    <t>fmo-4 KO EV v.s. 4OE atf4</t>
  </si>
  <si>
    <t>fmo-4 KO EV v.s. 4KO atf4</t>
  </si>
  <si>
    <t>% 4KO atf6 [89]</t>
  </si>
  <si>
    <t>% fmo-2 KO EV [86]</t>
  </si>
  <si>
    <t>WT EV v.s. fmo-2 KO EV</t>
  </si>
  <si>
    <t>WT atf6 v.s. fmo-2 KO EV</t>
  </si>
  <si>
    <t>C9 atf6 v.s. fmo-2 KO EV</t>
  </si>
  <si>
    <t>fmo2 atf6 v.s. fmo-2 KO EV</t>
  </si>
  <si>
    <t>4OE atf6 v.s. fmo-2 KO EV</t>
  </si>
  <si>
    <t>4KO atf6 v.s. fmo-2 KO EV</t>
  </si>
  <si>
    <t>fmo-2 OE EV v.s. fmo-2 KO EV</t>
  </si>
  <si>
    <t>fmo-4 OE EV v.s. fmo-2 KO EV</t>
  </si>
  <si>
    <t>fmo-4 KO EV v.s. fmo-2 KO EV</t>
  </si>
  <si>
    <t>fmo-2 KO EV v.s. WT EV</t>
  </si>
  <si>
    <t>fmo-2 KO EV v.s. WT atf6</t>
  </si>
  <si>
    <t>fmo-2 KO EV v.s. C9 atf6</t>
  </si>
  <si>
    <t>fmo-2 KO EV v.s. fmo2 atf6</t>
  </si>
  <si>
    <t>fmo-2 KO EV v.s. 4OE atf6</t>
  </si>
  <si>
    <t>fmo-2 KO EV v.s. 4KO atf6</t>
  </si>
  <si>
    <t>fmo-2 KO EV v.s. fmo-2 OE EV</t>
  </si>
  <si>
    <t>fmo-2 KO EV v.s. fmo-4 OE EV</t>
  </si>
  <si>
    <t>fmo-2 KO EV v.s. fmo-4 KO EV</t>
  </si>
  <si>
    <t>WT atf4 v.s. fmo-2 KO EV</t>
  </si>
  <si>
    <t>C9 atf4 v.s. fmo-2 KO EV</t>
  </si>
  <si>
    <t>fmo2 atf4 v.s. fmo-2 KO EV</t>
  </si>
  <si>
    <t>4OE atf4 v.s. fmo-2 KO EV</t>
  </si>
  <si>
    <t>4KO atf4 v.s. fmo-2 KO EV</t>
  </si>
  <si>
    <t>fmo-2 KO EV v.s. WT atf4</t>
  </si>
  <si>
    <t>fmo-2 KO EV v.s. C9 atf4</t>
  </si>
  <si>
    <t>fmo-2 KO EV v.s. fmo2 atf4</t>
  </si>
  <si>
    <t>fmo-2 KO EV v.s. 4OE atf4</t>
  </si>
  <si>
    <t>fmo-2 KO EV v.s. 4KO atf4</t>
  </si>
  <si>
    <t>fmo-4O;2K 8</t>
  </si>
  <si>
    <t>4oe</t>
  </si>
  <si>
    <t>2ko</t>
  </si>
  <si>
    <t>4o2k 2</t>
  </si>
  <si>
    <t>4o2k 8</t>
  </si>
  <si>
    <t>Wild-Type</t>
  </si>
  <si>
    <t>FMO-4 OE</t>
  </si>
  <si>
    <t>FMO-2 KO</t>
  </si>
  <si>
    <t>FMO-4OE;2KO</t>
  </si>
  <si>
    <t>% WT  [115]</t>
  </si>
  <si>
    <t>% fmo-4 OE [118]</t>
  </si>
  <si>
    <t>% fmo-2KO [120]</t>
  </si>
  <si>
    <t>% fmo-4O;2K [120]</t>
  </si>
  <si>
    <t>% fmo-4O;2K 8 [115]</t>
  </si>
  <si>
    <t>WT v.s. fmo-4 OE</t>
  </si>
  <si>
    <t>WT v.s. fmo-2KO</t>
  </si>
  <si>
    <t>WT v.s. fmo-4O;2K</t>
  </si>
  <si>
    <t>WT v.s. fmo-4O;2K 8</t>
  </si>
  <si>
    <t>fmo-4 OE v.s. WT</t>
  </si>
  <si>
    <t>fmo-4 OE v.s. fmo-2KO</t>
  </si>
  <si>
    <t>fmo-4 OE v.s. fmo-4O;2K</t>
  </si>
  <si>
    <t>fmo-4 OE v.s. fmo-4O;2K 8</t>
  </si>
  <si>
    <t>fmo-2KO v.s. WT</t>
  </si>
  <si>
    <t>fmo-2KO v.s. fmo-4 OE</t>
  </si>
  <si>
    <t>fmo-2KO v.s. fmo-4O;2K</t>
  </si>
  <si>
    <t>fmo-2KO v.s. fmo-4O;2K 8</t>
  </si>
  <si>
    <t>fmo-4O;2K v.s. WT</t>
  </si>
  <si>
    <t>fmo-4O;2K v.s. fmo-4 OE</t>
  </si>
  <si>
    <t>fmo-4O;2K v.s. fmo-2KO</t>
  </si>
  <si>
    <t>fmo-4O;2K v.s. fmo-4O;2K 8</t>
  </si>
  <si>
    <t>fmo-4O;2K 8 v.s. WT</t>
  </si>
  <si>
    <t>fmo-4O;2K 8 v.s. fmo-4 OE</t>
  </si>
  <si>
    <t>fmo-4O;2K 8 v.s. fmo-2KO</t>
  </si>
  <si>
    <t>fmo-4O;2K 8 v.s. fmo-4O;2K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</si>
</sst>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00000000000000000000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  <xf numFmtId="164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53DFD8"/>
      <color rgb="FFA828A2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50925857146693"/>
          <c:y val="5.8644505364612659E-2"/>
          <c:w val="0.69801494901953787"/>
          <c:h val="0.74177775092046505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97.391304347826093</c:v>
                </c:pt>
                <c:pt idx="5">
                  <c:v>92.173913043478265</c:v>
                </c:pt>
                <c:pt idx="6">
                  <c:v>82.608695652173907</c:v>
                </c:pt>
                <c:pt idx="7">
                  <c:v>68.695652173913047</c:v>
                </c:pt>
                <c:pt idx="8">
                  <c:v>46.956521739130437</c:v>
                </c:pt>
                <c:pt idx="9">
                  <c:v>21.739130434782609</c:v>
                </c:pt>
                <c:pt idx="10">
                  <c:v>5.2173913043478262</c:v>
                </c:pt>
                <c:pt idx="11">
                  <c:v>2.6086956521739131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6DBB-4A16-B51B-EFD32DA8662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99.152542372881356</c:v>
                </c:pt>
                <c:pt idx="5">
                  <c:v>95.762711864406782</c:v>
                </c:pt>
                <c:pt idx="6">
                  <c:v>92.372881355932208</c:v>
                </c:pt>
                <c:pt idx="7">
                  <c:v>83.898305084745758</c:v>
                </c:pt>
                <c:pt idx="8">
                  <c:v>70.33898305084746</c:v>
                </c:pt>
                <c:pt idx="9">
                  <c:v>55.084745762711862</c:v>
                </c:pt>
                <c:pt idx="10">
                  <c:v>33.050847457627121</c:v>
                </c:pt>
                <c:pt idx="11">
                  <c:v>20.33898305084746</c:v>
                </c:pt>
                <c:pt idx="12">
                  <c:v>12.711864406779661</c:v>
                </c:pt>
                <c:pt idx="13">
                  <c:v>5.9322033898305087</c:v>
                </c:pt>
                <c:pt idx="14">
                  <c:v>1.6949152542372881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6DBB-4A16-B51B-EFD32DA8662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FMO-2 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95.833333333333343</c:v>
                </c:pt>
                <c:pt idx="5">
                  <c:v>90</c:v>
                </c:pt>
                <c:pt idx="6">
                  <c:v>77.5</c:v>
                </c:pt>
                <c:pt idx="7" formatCode="0">
                  <c:v>65</c:v>
                </c:pt>
                <c:pt idx="8" formatCode="0">
                  <c:v>39.166666666666664</c:v>
                </c:pt>
                <c:pt idx="9" formatCode="0">
                  <c:v>17.5</c:v>
                </c:pt>
                <c:pt idx="10" formatCode="0">
                  <c:v>10</c:v>
                </c:pt>
                <c:pt idx="11" formatCode="0">
                  <c:v>4.1666666666666661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DBB-4A16-B51B-EFD32DA86629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FMO-4OE;2KO</c:v>
                </c:pt>
              </c:strCache>
              <c:extLst xmlns:c15="http://schemas.microsoft.com/office/drawing/2012/chart"/>
            </c:strRef>
          </c:tx>
          <c:spPr>
            <a:ln w="12382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1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99.166666666666671</c:v>
                </c:pt>
                <c:pt idx="5">
                  <c:v>95</c:v>
                </c:pt>
                <c:pt idx="6">
                  <c:v>90</c:v>
                </c:pt>
                <c:pt idx="7">
                  <c:v>80.833333333333329</c:v>
                </c:pt>
                <c:pt idx="8">
                  <c:v>65</c:v>
                </c:pt>
                <c:pt idx="9">
                  <c:v>43.333333333333336</c:v>
                </c:pt>
                <c:pt idx="10">
                  <c:v>25</c:v>
                </c:pt>
                <c:pt idx="11">
                  <c:v>18.333333333333332</c:v>
                </c:pt>
                <c:pt idx="12">
                  <c:v>11.666666666666666</c:v>
                </c:pt>
                <c:pt idx="13">
                  <c:v>5.833333333333333</c:v>
                </c:pt>
                <c:pt idx="14">
                  <c:v>1.6666666666666667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6DBB-4A16-B51B-EFD32DA86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fmo-4O;2K 8</c:v>
                      </c:pt>
                    </c:strCache>
                  </c:strRef>
                </c:tx>
                <c:spPr>
                  <a:ln w="50800" cap="rnd">
                    <a:solidFill>
                      <a:srgbClr val="92D050"/>
                    </a:solidFill>
                    <a:prstDash val="solid"/>
                    <a:round/>
                  </a:ln>
                  <a:effectLst/>
                </c:spPr>
                <c:marker>
                  <c:symbol val="triangle"/>
                  <c:size val="10"/>
                  <c:spPr>
                    <a:solidFill>
                      <a:srgbClr val="92D050"/>
                    </a:solidFill>
                    <a:ln w="9525">
                      <a:solidFill>
                        <a:srgbClr val="92D05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98.260869565217391</c:v>
                      </c:pt>
                      <c:pt idx="5">
                        <c:v>97.391304347826093</c:v>
                      </c:pt>
                      <c:pt idx="6">
                        <c:v>91.304347826086953</c:v>
                      </c:pt>
                      <c:pt idx="7">
                        <c:v>83.478260869565219</c:v>
                      </c:pt>
                      <c:pt idx="8">
                        <c:v>71.304347826086953</c:v>
                      </c:pt>
                      <c:pt idx="9">
                        <c:v>54.782608695652172</c:v>
                      </c:pt>
                      <c:pt idx="10">
                        <c:v>34.782608695652172</c:v>
                      </c:pt>
                      <c:pt idx="11">
                        <c:v>20.869565217391305</c:v>
                      </c:pt>
                      <c:pt idx="12">
                        <c:v>9.5652173913043477</c:v>
                      </c:pt>
                      <c:pt idx="13">
                        <c:v>6.0869565217391308</c:v>
                      </c:pt>
                      <c:pt idx="14">
                        <c:v>0.86956521739130432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6DBB-4A16-B51B-EFD32DA8662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DBB-4A16-B51B-EFD32DA8662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DBB-4A16-B51B-EFD32DA8662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DBB-4A16-B51B-EFD32DA8662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DBB-4A16-B51B-EFD32DA8662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DBB-4A16-B51B-EFD32DA8662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DBB-4A16-B51B-EFD32DA8662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DBB-4A16-B51B-EFD32DA8662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DBB-4A16-B51B-EFD32DA8662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DBB-4A16-B51B-EFD32DA8662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DBB-4A16-B51B-EFD32DA8662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DBB-4A16-B51B-EFD32DA8662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DBB-4A16-B51B-EFD32DA8662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DBB-4A16-B51B-EFD32DA8662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44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44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4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4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55510022922974"/>
          <c:y val="0.35972968593163718"/>
          <c:w val="0.31329763835910579"/>
          <c:h val="0.455755168864476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533398</xdr:colOff>
      <xdr:row>31</xdr:row>
      <xdr:rowOff>108860</xdr:rowOff>
    </xdr:from>
    <xdr:to>
      <xdr:col>24</xdr:col>
      <xdr:colOff>87085</xdr:colOff>
      <xdr:row>69</xdr:row>
      <xdr:rowOff>43547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81A0672-855C-40BD-993B-88B0D07E1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5"/>
  <sheetViews>
    <sheetView zoomScale="90" zoomScaleNormal="90" workbookViewId="0">
      <pane ySplit="1" topLeftCell="A74" activePane="bottomLeft" state="frozen"/>
      <selection pane="bottomLeft" activeCell="E82" sqref="E82:E97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20.218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58</v>
      </c>
      <c r="B2" s="13">
        <v>0</v>
      </c>
      <c r="C2">
        <v>115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58</v>
      </c>
      <c r="B3" s="13">
        <v>5</v>
      </c>
      <c r="C3">
        <f t="shared" ref="C3:C20" si="1">$C$2-D3</f>
        <v>115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58</v>
      </c>
      <c r="B4" s="13">
        <v>7</v>
      </c>
      <c r="C4">
        <f t="shared" si="1"/>
        <v>115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58</v>
      </c>
      <c r="B5" s="13">
        <v>10</v>
      </c>
      <c r="C5">
        <f t="shared" si="1"/>
        <v>115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260</v>
      </c>
      <c r="P5" t="s">
        <v>261</v>
      </c>
      <c r="Q5" t="s">
        <v>262</v>
      </c>
      <c r="R5" t="s">
        <v>263</v>
      </c>
      <c r="S5" t="s">
        <v>255</v>
      </c>
    </row>
    <row r="6" spans="1:29" x14ac:dyDescent="0.3">
      <c r="A6" t="s">
        <v>58</v>
      </c>
      <c r="B6" s="13">
        <v>12</v>
      </c>
      <c r="C6">
        <f t="shared" si="1"/>
        <v>112</v>
      </c>
      <c r="D6">
        <f t="shared" si="0"/>
        <v>3</v>
      </c>
      <c r="E6">
        <v>3</v>
      </c>
      <c r="H6">
        <f t="shared" si="2"/>
        <v>0.97391304347826091</v>
      </c>
      <c r="I6">
        <f t="shared" si="3"/>
        <v>97.391304347826093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/>
      <c r="U6" s="10"/>
      <c r="V6" s="10"/>
      <c r="Y6" s="10"/>
    </row>
    <row r="7" spans="1:29" x14ac:dyDescent="0.3">
      <c r="A7" t="s">
        <v>58</v>
      </c>
      <c r="B7" s="13">
        <v>14</v>
      </c>
      <c r="C7">
        <f t="shared" si="1"/>
        <v>106</v>
      </c>
      <c r="D7">
        <f t="shared" si="0"/>
        <v>9</v>
      </c>
      <c r="E7">
        <v>6</v>
      </c>
      <c r="H7">
        <f t="shared" si="2"/>
        <v>0.92173913043478262</v>
      </c>
      <c r="I7">
        <f t="shared" si="3"/>
        <v>92.173913043478265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/>
      <c r="U7" s="10"/>
      <c r="V7" s="10"/>
      <c r="Y7" s="10"/>
    </row>
    <row r="8" spans="1:29" x14ac:dyDescent="0.3">
      <c r="A8" t="s">
        <v>58</v>
      </c>
      <c r="B8" s="13">
        <v>17</v>
      </c>
      <c r="C8">
        <f t="shared" si="1"/>
        <v>95</v>
      </c>
      <c r="D8">
        <f t="shared" si="0"/>
        <v>20</v>
      </c>
      <c r="E8">
        <v>11</v>
      </c>
      <c r="H8">
        <f t="shared" si="2"/>
        <v>0.82608695652173914</v>
      </c>
      <c r="I8">
        <f t="shared" si="3"/>
        <v>82.608695652173907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/>
      <c r="U8" s="10"/>
      <c r="V8" s="10"/>
      <c r="Y8" s="10"/>
    </row>
    <row r="9" spans="1:29" x14ac:dyDescent="0.3">
      <c r="A9" t="s">
        <v>58</v>
      </c>
      <c r="B9" s="13">
        <v>19</v>
      </c>
      <c r="C9">
        <f t="shared" si="1"/>
        <v>79</v>
      </c>
      <c r="D9">
        <f t="shared" ref="D9:D20" si="4">SUM(E9:F9,D8)</f>
        <v>36</v>
      </c>
      <c r="E9">
        <v>16</v>
      </c>
      <c r="H9">
        <f t="shared" si="2"/>
        <v>0.68695652173913047</v>
      </c>
      <c r="I9">
        <f t="shared" si="3"/>
        <v>68.695652173913047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/>
      <c r="U9" s="10"/>
      <c r="V9" s="10"/>
      <c r="Y9" s="10"/>
    </row>
    <row r="10" spans="1:29" x14ac:dyDescent="0.3">
      <c r="A10" t="s">
        <v>58</v>
      </c>
      <c r="B10" s="13">
        <v>21</v>
      </c>
      <c r="C10">
        <f t="shared" si="1"/>
        <v>54</v>
      </c>
      <c r="D10">
        <f t="shared" si="4"/>
        <v>61</v>
      </c>
      <c r="E10">
        <v>25</v>
      </c>
      <c r="H10">
        <f t="shared" si="2"/>
        <v>0.46956521739130436</v>
      </c>
      <c r="I10">
        <f t="shared" si="3"/>
        <v>46.956521739130437</v>
      </c>
      <c r="M10" s="13">
        <v>12</v>
      </c>
      <c r="N10" s="13">
        <v>12</v>
      </c>
      <c r="O10" s="10">
        <v>97.391304347826093</v>
      </c>
      <c r="P10" s="10">
        <v>99.152542372881356</v>
      </c>
      <c r="Q10">
        <v>95.833333333333343</v>
      </c>
      <c r="R10" s="10">
        <v>99.166666666666671</v>
      </c>
      <c r="S10" s="10">
        <v>98.260869565217391</v>
      </c>
      <c r="T10" s="10"/>
      <c r="U10" s="10"/>
      <c r="V10" s="10"/>
      <c r="Y10" s="10"/>
      <c r="AB10" s="10"/>
    </row>
    <row r="11" spans="1:29" x14ac:dyDescent="0.3">
      <c r="A11" t="s">
        <v>58</v>
      </c>
      <c r="B11" s="13">
        <v>24</v>
      </c>
      <c r="C11">
        <f t="shared" si="1"/>
        <v>25</v>
      </c>
      <c r="D11">
        <f t="shared" si="4"/>
        <v>90</v>
      </c>
      <c r="E11">
        <v>29</v>
      </c>
      <c r="H11">
        <f t="shared" si="2"/>
        <v>0.21739130434782608</v>
      </c>
      <c r="I11">
        <f t="shared" si="3"/>
        <v>21.739130434782609</v>
      </c>
      <c r="M11" s="13">
        <v>14</v>
      </c>
      <c r="N11" s="13">
        <v>14</v>
      </c>
      <c r="O11" s="10">
        <v>92.173913043478265</v>
      </c>
      <c r="P11" s="10">
        <v>95.762711864406782</v>
      </c>
      <c r="Q11">
        <v>90</v>
      </c>
      <c r="R11" s="10">
        <v>95</v>
      </c>
      <c r="S11" s="10">
        <v>97.391304347826093</v>
      </c>
      <c r="T11" s="10"/>
      <c r="U11" s="10"/>
      <c r="V11" s="10"/>
      <c r="Y11" s="10"/>
      <c r="AB11" s="10"/>
    </row>
    <row r="12" spans="1:29" x14ac:dyDescent="0.3">
      <c r="A12" t="s">
        <v>58</v>
      </c>
      <c r="B12" s="13">
        <v>26</v>
      </c>
      <c r="C12">
        <f t="shared" si="1"/>
        <v>6</v>
      </c>
      <c r="D12">
        <f>SUM(E12:F12,D11)</f>
        <v>109</v>
      </c>
      <c r="E12">
        <v>19</v>
      </c>
      <c r="H12">
        <f t="shared" si="2"/>
        <v>5.2173913043478258E-2</v>
      </c>
      <c r="I12">
        <f t="shared" si="3"/>
        <v>5.2173913043478262</v>
      </c>
      <c r="M12" s="13">
        <v>17</v>
      </c>
      <c r="N12" s="13">
        <v>17</v>
      </c>
      <c r="O12" s="10">
        <v>82.608695652173907</v>
      </c>
      <c r="P12" s="10">
        <v>92.372881355932208</v>
      </c>
      <c r="Q12">
        <v>77.5</v>
      </c>
      <c r="R12" s="10">
        <v>90</v>
      </c>
      <c r="S12" s="10">
        <v>91.304347826086953</v>
      </c>
      <c r="T12" s="10"/>
      <c r="U12" s="10"/>
      <c r="V12" s="10"/>
      <c r="Y12" s="10"/>
      <c r="AB12" s="10"/>
    </row>
    <row r="13" spans="1:29" x14ac:dyDescent="0.3">
      <c r="A13" t="s">
        <v>58</v>
      </c>
      <c r="B13" s="13">
        <v>28</v>
      </c>
      <c r="C13">
        <f t="shared" si="1"/>
        <v>3</v>
      </c>
      <c r="D13">
        <f t="shared" si="4"/>
        <v>112</v>
      </c>
      <c r="E13">
        <v>3</v>
      </c>
      <c r="H13">
        <f t="shared" si="2"/>
        <v>2.6086956521739129E-2</v>
      </c>
      <c r="I13">
        <f t="shared" si="3"/>
        <v>2.6086956521739131</v>
      </c>
      <c r="M13" s="13">
        <v>19</v>
      </c>
      <c r="N13" s="13">
        <v>19</v>
      </c>
      <c r="O13" s="10">
        <v>68.695652173913047</v>
      </c>
      <c r="P13" s="10">
        <v>83.898305084745758</v>
      </c>
      <c r="Q13" s="10">
        <v>65</v>
      </c>
      <c r="R13" s="10">
        <v>80.833333333333329</v>
      </c>
      <c r="S13" s="10">
        <v>83.478260869565219</v>
      </c>
      <c r="T13" s="10"/>
      <c r="U13" s="10"/>
      <c r="V13" s="10"/>
      <c r="Y13" s="10"/>
      <c r="AB13" s="10"/>
    </row>
    <row r="14" spans="1:29" x14ac:dyDescent="0.3">
      <c r="A14" t="s">
        <v>58</v>
      </c>
      <c r="B14" s="13">
        <v>31</v>
      </c>
      <c r="C14">
        <f t="shared" si="1"/>
        <v>0</v>
      </c>
      <c r="D14">
        <f t="shared" si="4"/>
        <v>115</v>
      </c>
      <c r="E14">
        <v>3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46.956521739130437</v>
      </c>
      <c r="P14" s="10">
        <v>70.33898305084746</v>
      </c>
      <c r="Q14" s="10">
        <v>39.166666666666664</v>
      </c>
      <c r="R14" s="10">
        <v>65</v>
      </c>
      <c r="S14" s="10">
        <v>71.304347826086953</v>
      </c>
      <c r="T14" s="10"/>
      <c r="U14" s="10"/>
      <c r="V14" s="10"/>
      <c r="W14" s="10"/>
      <c r="X14" s="10"/>
      <c r="Y14" s="10"/>
      <c r="AA14" s="10"/>
      <c r="AB14" s="10"/>
    </row>
    <row r="15" spans="1:29" x14ac:dyDescent="0.3">
      <c r="A15" t="s">
        <v>58</v>
      </c>
      <c r="B15" s="13">
        <v>33</v>
      </c>
      <c r="C15">
        <f t="shared" si="1"/>
        <v>0</v>
      </c>
      <c r="D15">
        <f t="shared" si="4"/>
        <v>115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21.739130434782609</v>
      </c>
      <c r="P15" s="10">
        <v>55.084745762711862</v>
      </c>
      <c r="Q15" s="10">
        <v>17.5</v>
      </c>
      <c r="R15" s="10">
        <v>43.333333333333336</v>
      </c>
      <c r="S15" s="10">
        <v>54.782608695652172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29" x14ac:dyDescent="0.3">
      <c r="A16" t="s">
        <v>58</v>
      </c>
      <c r="B16" s="13">
        <v>35</v>
      </c>
      <c r="C16">
        <f t="shared" si="1"/>
        <v>0</v>
      </c>
      <c r="D16">
        <f>SUM(E16:F16,D15)</f>
        <v>115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5.2173913043478262</v>
      </c>
      <c r="P16" s="10">
        <v>33.050847457627121</v>
      </c>
      <c r="Q16" s="10">
        <v>10</v>
      </c>
      <c r="R16" s="10">
        <v>25</v>
      </c>
      <c r="S16" s="10">
        <v>34.782608695652172</v>
      </c>
      <c r="T16" s="10"/>
      <c r="U16" s="10"/>
      <c r="V16" s="11"/>
      <c r="W16" s="10"/>
    </row>
    <row r="17" spans="1:23" x14ac:dyDescent="0.3">
      <c r="A17" t="s">
        <v>58</v>
      </c>
      <c r="B17" s="13">
        <v>38</v>
      </c>
      <c r="C17">
        <f t="shared" si="1"/>
        <v>0</v>
      </c>
      <c r="D17">
        <f t="shared" si="4"/>
        <v>115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2.6086956521739131</v>
      </c>
      <c r="P17" s="10">
        <v>20.33898305084746</v>
      </c>
      <c r="Q17" s="10">
        <v>4.1666666666666661</v>
      </c>
      <c r="R17" s="10">
        <v>18.333333333333332</v>
      </c>
      <c r="S17" s="10">
        <v>20.869565217391305</v>
      </c>
      <c r="T17" s="10"/>
      <c r="W17" s="10"/>
    </row>
    <row r="18" spans="1:23" x14ac:dyDescent="0.3">
      <c r="A18" t="s">
        <v>58</v>
      </c>
      <c r="B18" s="13">
        <v>40</v>
      </c>
      <c r="C18">
        <f>$C$2-D18</f>
        <v>0</v>
      </c>
      <c r="D18">
        <f t="shared" si="4"/>
        <v>115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12.711864406779661</v>
      </c>
      <c r="Q18" s="10">
        <v>0</v>
      </c>
      <c r="R18" s="10">
        <v>11.666666666666666</v>
      </c>
      <c r="S18" s="10">
        <v>9.5652173913043477</v>
      </c>
      <c r="T18" s="10"/>
      <c r="U18" s="10"/>
      <c r="V18" s="10"/>
      <c r="W18" s="10"/>
    </row>
    <row r="19" spans="1:23" x14ac:dyDescent="0.3">
      <c r="A19" t="s">
        <v>58</v>
      </c>
      <c r="B19" s="13">
        <v>42</v>
      </c>
      <c r="C19">
        <f t="shared" si="1"/>
        <v>0</v>
      </c>
      <c r="D19">
        <f t="shared" si="4"/>
        <v>115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5.9322033898305087</v>
      </c>
      <c r="Q19" s="10"/>
      <c r="R19" s="10">
        <v>5.833333333333333</v>
      </c>
      <c r="S19" s="10">
        <v>6.0869565217391308</v>
      </c>
      <c r="T19" s="10"/>
      <c r="U19" s="10"/>
      <c r="V19" s="10"/>
      <c r="W19" s="10"/>
    </row>
    <row r="20" spans="1:23" x14ac:dyDescent="0.3">
      <c r="A20" t="s">
        <v>58</v>
      </c>
      <c r="B20" s="13">
        <v>45</v>
      </c>
      <c r="C20">
        <f t="shared" si="1"/>
        <v>0</v>
      </c>
      <c r="D20">
        <f t="shared" si="4"/>
        <v>115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1.6949152542372881</v>
      </c>
      <c r="Q20" s="10"/>
      <c r="R20" s="10">
        <v>1.6666666666666667</v>
      </c>
      <c r="S20" s="10">
        <v>0.86956521739130432</v>
      </c>
      <c r="T20" s="10"/>
      <c r="U20" s="10"/>
      <c r="V20" s="10"/>
      <c r="W20" s="10"/>
    </row>
    <row r="21" spans="1:23" x14ac:dyDescent="0.3">
      <c r="M21" s="13">
        <v>38</v>
      </c>
      <c r="N21" s="13">
        <v>38</v>
      </c>
      <c r="O21" s="10"/>
      <c r="P21" s="10">
        <v>0</v>
      </c>
      <c r="Q21" s="10"/>
      <c r="R21" s="10">
        <v>0</v>
      </c>
      <c r="S21" s="10">
        <v>0</v>
      </c>
      <c r="T21" s="10"/>
      <c r="U21" s="10"/>
      <c r="V21" s="12"/>
      <c r="W21" s="10"/>
    </row>
    <row r="22" spans="1:23" x14ac:dyDescent="0.3">
      <c r="A22" t="s">
        <v>256</v>
      </c>
      <c r="B22" s="13">
        <v>0</v>
      </c>
      <c r="C22">
        <v>118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/>
      <c r="Q22" s="10"/>
      <c r="R22" s="10"/>
      <c r="S22" s="10"/>
      <c r="T22" s="10"/>
      <c r="U22" s="10"/>
      <c r="V22" s="10"/>
      <c r="W22" s="10"/>
    </row>
    <row r="23" spans="1:23" x14ac:dyDescent="0.3">
      <c r="A23" t="s">
        <v>256</v>
      </c>
      <c r="B23" s="13">
        <v>5</v>
      </c>
      <c r="C23">
        <f t="shared" ref="C23:C40" si="6">$C$22-D23</f>
        <v>118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3">
      <c r="A24" t="s">
        <v>256</v>
      </c>
      <c r="B24" s="13">
        <v>7</v>
      </c>
      <c r="C24">
        <f t="shared" si="6"/>
        <v>118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3" x14ac:dyDescent="0.3">
      <c r="A25" t="s">
        <v>256</v>
      </c>
      <c r="B25" s="13">
        <v>9</v>
      </c>
      <c r="C25">
        <f t="shared" si="6"/>
        <v>118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3" x14ac:dyDescent="0.3">
      <c r="A26" t="s">
        <v>256</v>
      </c>
      <c r="B26" s="13">
        <v>13</v>
      </c>
      <c r="C26">
        <f t="shared" si="6"/>
        <v>117</v>
      </c>
      <c r="D26">
        <f t="shared" si="7"/>
        <v>1</v>
      </c>
      <c r="E26">
        <v>1</v>
      </c>
      <c r="H26">
        <f t="shared" si="8"/>
        <v>0.99152542372881358</v>
      </c>
      <c r="I26">
        <f t="shared" si="3"/>
        <v>99.152542372881356</v>
      </c>
    </row>
    <row r="27" spans="1:23" x14ac:dyDescent="0.3">
      <c r="A27" t="s">
        <v>256</v>
      </c>
      <c r="B27" s="13">
        <v>15</v>
      </c>
      <c r="C27">
        <f t="shared" si="6"/>
        <v>113</v>
      </c>
      <c r="D27">
        <f t="shared" si="7"/>
        <v>5</v>
      </c>
      <c r="E27">
        <v>4</v>
      </c>
      <c r="H27">
        <f t="shared" si="8"/>
        <v>0.9576271186440678</v>
      </c>
      <c r="I27">
        <f t="shared" si="3"/>
        <v>95.762711864406782</v>
      </c>
    </row>
    <row r="28" spans="1:23" x14ac:dyDescent="0.3">
      <c r="A28" t="s">
        <v>256</v>
      </c>
      <c r="B28" s="13">
        <v>17</v>
      </c>
      <c r="C28">
        <f t="shared" si="6"/>
        <v>109</v>
      </c>
      <c r="D28">
        <f>SUM(E28:F28,D27)</f>
        <v>9</v>
      </c>
      <c r="E28">
        <v>4</v>
      </c>
      <c r="H28">
        <f t="shared" si="8"/>
        <v>0.92372881355932202</v>
      </c>
      <c r="I28">
        <f t="shared" si="3"/>
        <v>92.372881355932208</v>
      </c>
    </row>
    <row r="29" spans="1:23" x14ac:dyDescent="0.3">
      <c r="A29" t="s">
        <v>256</v>
      </c>
      <c r="B29" s="13">
        <v>20</v>
      </c>
      <c r="C29">
        <f t="shared" si="6"/>
        <v>99</v>
      </c>
      <c r="D29">
        <f t="shared" ref="D29:D35" si="9">SUM(E29:F29,D28)</f>
        <v>19</v>
      </c>
      <c r="E29">
        <v>10</v>
      </c>
      <c r="H29">
        <f t="shared" si="8"/>
        <v>0.83898305084745761</v>
      </c>
      <c r="I29">
        <f t="shared" si="3"/>
        <v>83.898305084745758</v>
      </c>
    </row>
    <row r="30" spans="1:23" x14ac:dyDescent="0.3">
      <c r="A30" t="s">
        <v>256</v>
      </c>
      <c r="B30" s="13">
        <v>22</v>
      </c>
      <c r="C30">
        <f t="shared" si="6"/>
        <v>83</v>
      </c>
      <c r="D30">
        <f t="shared" si="9"/>
        <v>35</v>
      </c>
      <c r="E30">
        <v>16</v>
      </c>
      <c r="H30">
        <f t="shared" si="8"/>
        <v>0.70338983050847459</v>
      </c>
      <c r="I30">
        <f t="shared" si="3"/>
        <v>70.33898305084746</v>
      </c>
    </row>
    <row r="31" spans="1:23" x14ac:dyDescent="0.3">
      <c r="A31" t="s">
        <v>256</v>
      </c>
      <c r="B31" s="13">
        <v>24</v>
      </c>
      <c r="C31">
        <f t="shared" si="6"/>
        <v>65</v>
      </c>
      <c r="D31">
        <f t="shared" si="9"/>
        <v>53</v>
      </c>
      <c r="E31">
        <v>18</v>
      </c>
      <c r="H31">
        <f t="shared" si="8"/>
        <v>0.55084745762711862</v>
      </c>
      <c r="I31">
        <f t="shared" si="3"/>
        <v>55.084745762711862</v>
      </c>
    </row>
    <row r="32" spans="1:23" x14ac:dyDescent="0.3">
      <c r="A32" t="s">
        <v>256</v>
      </c>
      <c r="B32" s="13">
        <v>27</v>
      </c>
      <c r="C32">
        <f t="shared" si="6"/>
        <v>39</v>
      </c>
      <c r="D32">
        <f t="shared" si="9"/>
        <v>79</v>
      </c>
      <c r="E32">
        <v>26</v>
      </c>
      <c r="H32">
        <f t="shared" si="8"/>
        <v>0.33050847457627119</v>
      </c>
      <c r="I32">
        <f t="shared" si="3"/>
        <v>33.050847457627121</v>
      </c>
    </row>
    <row r="33" spans="1:9" x14ac:dyDescent="0.3">
      <c r="A33" t="s">
        <v>256</v>
      </c>
      <c r="B33" s="13">
        <v>29</v>
      </c>
      <c r="C33">
        <f t="shared" si="6"/>
        <v>24</v>
      </c>
      <c r="D33">
        <f t="shared" si="9"/>
        <v>94</v>
      </c>
      <c r="E33">
        <v>15</v>
      </c>
      <c r="H33">
        <f t="shared" si="8"/>
        <v>0.20338983050847459</v>
      </c>
      <c r="I33">
        <f t="shared" si="3"/>
        <v>20.33898305084746</v>
      </c>
    </row>
    <row r="34" spans="1:9" x14ac:dyDescent="0.3">
      <c r="A34" t="s">
        <v>256</v>
      </c>
      <c r="B34" s="13">
        <v>31</v>
      </c>
      <c r="C34">
        <f t="shared" si="6"/>
        <v>15</v>
      </c>
      <c r="D34">
        <f t="shared" si="9"/>
        <v>103</v>
      </c>
      <c r="E34">
        <v>9</v>
      </c>
      <c r="H34">
        <f t="shared" si="8"/>
        <v>0.1271186440677966</v>
      </c>
      <c r="I34">
        <f t="shared" si="3"/>
        <v>12.711864406779661</v>
      </c>
    </row>
    <row r="35" spans="1:9" x14ac:dyDescent="0.3">
      <c r="A35" t="s">
        <v>256</v>
      </c>
      <c r="B35" s="13">
        <v>34</v>
      </c>
      <c r="C35">
        <f t="shared" si="6"/>
        <v>7</v>
      </c>
      <c r="D35">
        <f t="shared" si="9"/>
        <v>111</v>
      </c>
      <c r="E35">
        <v>8</v>
      </c>
      <c r="H35">
        <f t="shared" ref="H35:H39" si="10">C35/$C$22</f>
        <v>5.9322033898305086E-2</v>
      </c>
      <c r="I35">
        <f t="shared" si="3"/>
        <v>5.9322033898305087</v>
      </c>
    </row>
    <row r="36" spans="1:9" x14ac:dyDescent="0.3">
      <c r="A36" t="s">
        <v>256</v>
      </c>
      <c r="B36" s="13">
        <v>36</v>
      </c>
      <c r="C36">
        <f t="shared" si="6"/>
        <v>2</v>
      </c>
      <c r="D36">
        <f>SUM(E36:F36,D35)</f>
        <v>116</v>
      </c>
      <c r="E36">
        <v>5</v>
      </c>
      <c r="H36">
        <f t="shared" si="10"/>
        <v>1.6949152542372881E-2</v>
      </c>
      <c r="I36">
        <f t="shared" si="3"/>
        <v>1.6949152542372881</v>
      </c>
    </row>
    <row r="37" spans="1:9" x14ac:dyDescent="0.3">
      <c r="A37" t="s">
        <v>256</v>
      </c>
      <c r="B37" s="13">
        <v>38</v>
      </c>
      <c r="C37">
        <f t="shared" si="6"/>
        <v>0</v>
      </c>
      <c r="D37">
        <f t="shared" ref="D37:D39" si="11">SUM(E37:F37,D36)</f>
        <v>118</v>
      </c>
      <c r="E37">
        <v>2</v>
      </c>
      <c r="H37">
        <f t="shared" si="10"/>
        <v>0</v>
      </c>
      <c r="I37">
        <f t="shared" si="3"/>
        <v>0</v>
      </c>
    </row>
    <row r="38" spans="1:9" x14ac:dyDescent="0.3">
      <c r="A38" t="s">
        <v>256</v>
      </c>
      <c r="B38" s="13">
        <v>41</v>
      </c>
      <c r="C38">
        <f t="shared" si="6"/>
        <v>0</v>
      </c>
      <c r="D38">
        <f t="shared" si="11"/>
        <v>118</v>
      </c>
      <c r="H38">
        <f t="shared" si="10"/>
        <v>0</v>
      </c>
      <c r="I38">
        <f t="shared" si="3"/>
        <v>0</v>
      </c>
    </row>
    <row r="39" spans="1:9" x14ac:dyDescent="0.3">
      <c r="A39" t="s">
        <v>256</v>
      </c>
      <c r="B39" s="13">
        <v>43</v>
      </c>
      <c r="C39">
        <f t="shared" si="6"/>
        <v>0</v>
      </c>
      <c r="D39">
        <f t="shared" si="11"/>
        <v>118</v>
      </c>
      <c r="H39">
        <f t="shared" si="10"/>
        <v>0</v>
      </c>
      <c r="I39">
        <f t="shared" si="3"/>
        <v>0</v>
      </c>
    </row>
    <row r="40" spans="1:9" x14ac:dyDescent="0.3">
      <c r="A40" t="s">
        <v>256</v>
      </c>
      <c r="B40" s="13">
        <v>45</v>
      </c>
      <c r="C40">
        <f t="shared" si="6"/>
        <v>0</v>
      </c>
      <c r="D40">
        <f t="shared" ref="D40" si="12">SUM(E40:F40,D39)</f>
        <v>118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257</v>
      </c>
      <c r="B42" s="13">
        <v>0</v>
      </c>
      <c r="C42">
        <v>120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257</v>
      </c>
      <c r="B43" s="13">
        <v>5</v>
      </c>
      <c r="C43">
        <f>$C$42-D43</f>
        <v>120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257</v>
      </c>
      <c r="B44" s="13">
        <v>7</v>
      </c>
      <c r="C44">
        <f t="shared" ref="C44:C57" si="18">$C$42-D44</f>
        <v>120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257</v>
      </c>
      <c r="B45" s="13">
        <v>9</v>
      </c>
      <c r="C45">
        <f t="shared" si="18"/>
        <v>120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257</v>
      </c>
      <c r="B46" s="13">
        <v>13</v>
      </c>
      <c r="C46">
        <f t="shared" si="18"/>
        <v>115</v>
      </c>
      <c r="D46">
        <f>SUM(E46:F46,D45)</f>
        <v>5</v>
      </c>
      <c r="E46">
        <v>5</v>
      </c>
      <c r="H46">
        <f t="shared" si="16"/>
        <v>0.95833333333333337</v>
      </c>
      <c r="I46">
        <f t="shared" si="17"/>
        <v>95.833333333333343</v>
      </c>
    </row>
    <row r="47" spans="1:9" x14ac:dyDescent="0.3">
      <c r="A47" t="s">
        <v>257</v>
      </c>
      <c r="B47" s="13">
        <v>15</v>
      </c>
      <c r="C47">
        <f t="shared" si="18"/>
        <v>108</v>
      </c>
      <c r="D47">
        <f t="shared" si="19"/>
        <v>12</v>
      </c>
      <c r="E47">
        <v>7</v>
      </c>
      <c r="H47">
        <f t="shared" si="16"/>
        <v>0.9</v>
      </c>
      <c r="I47">
        <f t="shared" si="17"/>
        <v>90</v>
      </c>
    </row>
    <row r="48" spans="1:9" x14ac:dyDescent="0.3">
      <c r="A48" t="s">
        <v>257</v>
      </c>
      <c r="B48" s="13">
        <v>17</v>
      </c>
      <c r="C48">
        <f t="shared" si="18"/>
        <v>93</v>
      </c>
      <c r="D48">
        <f>SUM(E48:F48,D47)</f>
        <v>27</v>
      </c>
      <c r="E48">
        <v>15</v>
      </c>
      <c r="H48">
        <f t="shared" si="16"/>
        <v>0.77500000000000002</v>
      </c>
      <c r="I48">
        <f t="shared" si="17"/>
        <v>77.5</v>
      </c>
    </row>
    <row r="49" spans="1:9" x14ac:dyDescent="0.3">
      <c r="A49" t="s">
        <v>257</v>
      </c>
      <c r="B49" s="13">
        <v>20</v>
      </c>
      <c r="C49">
        <f t="shared" si="18"/>
        <v>78</v>
      </c>
      <c r="D49">
        <f>SUM(E49:F49,D48)</f>
        <v>42</v>
      </c>
      <c r="E49">
        <v>15</v>
      </c>
      <c r="H49">
        <f t="shared" si="16"/>
        <v>0.65</v>
      </c>
      <c r="I49">
        <f t="shared" si="17"/>
        <v>65</v>
      </c>
    </row>
    <row r="50" spans="1:9" x14ac:dyDescent="0.3">
      <c r="A50" t="s">
        <v>257</v>
      </c>
      <c r="B50" s="13">
        <v>22</v>
      </c>
      <c r="C50">
        <f t="shared" si="18"/>
        <v>47</v>
      </c>
      <c r="D50">
        <f t="shared" ref="D50:D52" si="20">SUM(E50:F50,D49)</f>
        <v>73</v>
      </c>
      <c r="E50">
        <v>31</v>
      </c>
      <c r="H50">
        <f t="shared" si="16"/>
        <v>0.39166666666666666</v>
      </c>
      <c r="I50">
        <f t="shared" si="17"/>
        <v>39.166666666666664</v>
      </c>
    </row>
    <row r="51" spans="1:9" x14ac:dyDescent="0.3">
      <c r="A51" t="s">
        <v>257</v>
      </c>
      <c r="B51" s="13">
        <v>24</v>
      </c>
      <c r="C51">
        <f t="shared" si="18"/>
        <v>21</v>
      </c>
      <c r="D51">
        <f>SUM(E51:F51,D50)</f>
        <v>99</v>
      </c>
      <c r="E51">
        <v>26</v>
      </c>
      <c r="H51">
        <f t="shared" si="16"/>
        <v>0.17499999999999999</v>
      </c>
      <c r="I51">
        <f t="shared" si="17"/>
        <v>17.5</v>
      </c>
    </row>
    <row r="52" spans="1:9" x14ac:dyDescent="0.3">
      <c r="A52" t="s">
        <v>257</v>
      </c>
      <c r="B52" s="13">
        <v>27</v>
      </c>
      <c r="C52">
        <f t="shared" si="18"/>
        <v>12</v>
      </c>
      <c r="D52">
        <f t="shared" si="20"/>
        <v>108</v>
      </c>
      <c r="E52">
        <v>9</v>
      </c>
      <c r="H52">
        <f t="shared" si="16"/>
        <v>0.1</v>
      </c>
      <c r="I52">
        <f t="shared" si="17"/>
        <v>10</v>
      </c>
    </row>
    <row r="53" spans="1:9" x14ac:dyDescent="0.3">
      <c r="A53" t="s">
        <v>257</v>
      </c>
      <c r="B53" s="13">
        <v>29</v>
      </c>
      <c r="C53">
        <f t="shared" si="18"/>
        <v>5</v>
      </c>
      <c r="D53">
        <f>SUM(E53:F53,D52)</f>
        <v>115</v>
      </c>
      <c r="E53">
        <v>7</v>
      </c>
      <c r="H53">
        <f t="shared" si="16"/>
        <v>4.1666666666666664E-2</v>
      </c>
      <c r="I53">
        <f t="shared" si="17"/>
        <v>4.1666666666666661</v>
      </c>
    </row>
    <row r="54" spans="1:9" x14ac:dyDescent="0.3">
      <c r="A54" t="s">
        <v>257</v>
      </c>
      <c r="B54" s="13">
        <v>31</v>
      </c>
      <c r="C54">
        <f t="shared" si="18"/>
        <v>0</v>
      </c>
      <c r="D54">
        <f>SUM(E54:F54,D53)</f>
        <v>120</v>
      </c>
      <c r="E54">
        <v>5</v>
      </c>
      <c r="H54">
        <f t="shared" si="16"/>
        <v>0</v>
      </c>
      <c r="I54">
        <f t="shared" si="17"/>
        <v>0</v>
      </c>
    </row>
    <row r="55" spans="1:9" x14ac:dyDescent="0.3">
      <c r="A55" t="s">
        <v>257</v>
      </c>
      <c r="B55" s="13">
        <v>34</v>
      </c>
      <c r="C55">
        <f t="shared" si="18"/>
        <v>0</v>
      </c>
      <c r="D55">
        <f>SUM(E55:F55,D54)</f>
        <v>120</v>
      </c>
      <c r="H55">
        <f t="shared" si="16"/>
        <v>0</v>
      </c>
      <c r="I55">
        <f t="shared" si="17"/>
        <v>0</v>
      </c>
    </row>
    <row r="56" spans="1:9" x14ac:dyDescent="0.3">
      <c r="A56" t="s">
        <v>257</v>
      </c>
      <c r="B56" s="13">
        <v>36</v>
      </c>
      <c r="C56">
        <f t="shared" si="18"/>
        <v>0</v>
      </c>
      <c r="D56">
        <f>SUM(E56:F56,D55)</f>
        <v>120</v>
      </c>
      <c r="H56">
        <f t="shared" si="16"/>
        <v>0</v>
      </c>
      <c r="I56">
        <f t="shared" si="17"/>
        <v>0</v>
      </c>
    </row>
    <row r="57" spans="1:9" x14ac:dyDescent="0.3">
      <c r="A57" t="s">
        <v>257</v>
      </c>
      <c r="B57" s="13">
        <v>38</v>
      </c>
      <c r="C57">
        <f t="shared" si="18"/>
        <v>0</v>
      </c>
      <c r="D57">
        <f t="shared" ref="D57" si="21">SUM(E57:F57,D56)</f>
        <v>120</v>
      </c>
      <c r="H57">
        <f t="shared" si="16"/>
        <v>0</v>
      </c>
      <c r="I57">
        <f t="shared" si="17"/>
        <v>0</v>
      </c>
    </row>
    <row r="58" spans="1:9" x14ac:dyDescent="0.3">
      <c r="A58" t="s">
        <v>257</v>
      </c>
      <c r="B58" s="13">
        <v>41</v>
      </c>
      <c r="C58">
        <f t="shared" ref="C58:C60" si="22">$C$42-D58</f>
        <v>0</v>
      </c>
      <c r="D58">
        <f t="shared" ref="D58:D60" si="23">SUM(E58:F58,D57)</f>
        <v>120</v>
      </c>
      <c r="H58">
        <f t="shared" si="16"/>
        <v>0</v>
      </c>
      <c r="I58">
        <f t="shared" si="17"/>
        <v>0</v>
      </c>
    </row>
    <row r="59" spans="1:9" x14ac:dyDescent="0.3">
      <c r="A59" t="s">
        <v>257</v>
      </c>
      <c r="B59" s="13">
        <v>43</v>
      </c>
      <c r="C59">
        <f t="shared" si="22"/>
        <v>0</v>
      </c>
      <c r="D59">
        <f t="shared" si="23"/>
        <v>120</v>
      </c>
      <c r="H59">
        <f t="shared" si="16"/>
        <v>0</v>
      </c>
      <c r="I59">
        <f t="shared" si="17"/>
        <v>0</v>
      </c>
    </row>
    <row r="60" spans="1:9" x14ac:dyDescent="0.3">
      <c r="A60" t="s">
        <v>257</v>
      </c>
      <c r="B60" s="13">
        <v>45</v>
      </c>
      <c r="C60">
        <f t="shared" si="22"/>
        <v>0</v>
      </c>
      <c r="D60">
        <f t="shared" si="23"/>
        <v>120</v>
      </c>
      <c r="H60">
        <f t="shared" si="16"/>
        <v>0</v>
      </c>
      <c r="I60">
        <f t="shared" si="17"/>
        <v>0</v>
      </c>
    </row>
    <row r="62" spans="1:9" x14ac:dyDescent="0.3">
      <c r="A62" t="s">
        <v>258</v>
      </c>
      <c r="B62" s="13">
        <v>0</v>
      </c>
      <c r="C62">
        <v>120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258</v>
      </c>
      <c r="B63" s="13">
        <v>5</v>
      </c>
      <c r="C63">
        <f t="shared" ref="C63:C78" si="26">$C$62-D63</f>
        <v>120</v>
      </c>
      <c r="D63">
        <f>SUM(E63:F63,D62)</f>
        <v>0</v>
      </c>
      <c r="H63">
        <f t="shared" si="25"/>
        <v>1</v>
      </c>
      <c r="I63">
        <f t="shared" ref="I63:I99" si="27">H63*100</f>
        <v>100</v>
      </c>
    </row>
    <row r="64" spans="1:9" x14ac:dyDescent="0.3">
      <c r="A64" t="s">
        <v>258</v>
      </c>
      <c r="B64" s="13">
        <v>7</v>
      </c>
      <c r="C64">
        <f t="shared" si="26"/>
        <v>120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258</v>
      </c>
      <c r="B65" s="13">
        <v>9</v>
      </c>
      <c r="C65">
        <f t="shared" si="26"/>
        <v>120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258</v>
      </c>
      <c r="B66" s="13">
        <v>13</v>
      </c>
      <c r="C66">
        <f t="shared" si="26"/>
        <v>119</v>
      </c>
      <c r="D66">
        <f t="shared" si="28"/>
        <v>1</v>
      </c>
      <c r="E66">
        <v>1</v>
      </c>
      <c r="H66">
        <f t="shared" si="25"/>
        <v>0.9916666666666667</v>
      </c>
      <c r="I66">
        <f t="shared" si="27"/>
        <v>99.166666666666671</v>
      </c>
    </row>
    <row r="67" spans="1:9" x14ac:dyDescent="0.3">
      <c r="A67" t="s">
        <v>258</v>
      </c>
      <c r="B67" s="13">
        <v>15</v>
      </c>
      <c r="C67">
        <f t="shared" si="26"/>
        <v>114</v>
      </c>
      <c r="D67">
        <f t="shared" si="28"/>
        <v>6</v>
      </c>
      <c r="E67">
        <v>5</v>
      </c>
      <c r="H67">
        <f t="shared" si="25"/>
        <v>0.95</v>
      </c>
      <c r="I67">
        <f t="shared" si="27"/>
        <v>95</v>
      </c>
    </row>
    <row r="68" spans="1:9" x14ac:dyDescent="0.3">
      <c r="A68" t="s">
        <v>258</v>
      </c>
      <c r="B68" s="13">
        <v>17</v>
      </c>
      <c r="C68">
        <f t="shared" si="26"/>
        <v>108</v>
      </c>
      <c r="D68">
        <f>SUM(E68:F68,D67)</f>
        <v>12</v>
      </c>
      <c r="E68">
        <v>6</v>
      </c>
      <c r="H68">
        <f t="shared" si="25"/>
        <v>0.9</v>
      </c>
      <c r="I68">
        <f t="shared" si="27"/>
        <v>90</v>
      </c>
    </row>
    <row r="69" spans="1:9" x14ac:dyDescent="0.3">
      <c r="A69" t="s">
        <v>258</v>
      </c>
      <c r="B69" s="13">
        <v>20</v>
      </c>
      <c r="C69">
        <f t="shared" si="26"/>
        <v>97</v>
      </c>
      <c r="D69">
        <f t="shared" ref="D69:D75" si="29">SUM(E69:F69,D68)</f>
        <v>23</v>
      </c>
      <c r="E69">
        <v>11</v>
      </c>
      <c r="H69">
        <f t="shared" si="25"/>
        <v>0.80833333333333335</v>
      </c>
      <c r="I69">
        <f t="shared" si="27"/>
        <v>80.833333333333329</v>
      </c>
    </row>
    <row r="70" spans="1:9" x14ac:dyDescent="0.3">
      <c r="A70" t="s">
        <v>258</v>
      </c>
      <c r="B70" s="13">
        <v>22</v>
      </c>
      <c r="C70">
        <f t="shared" si="26"/>
        <v>78</v>
      </c>
      <c r="D70">
        <f>SUM(E70:F70,D69)</f>
        <v>42</v>
      </c>
      <c r="E70">
        <v>19</v>
      </c>
      <c r="H70">
        <f t="shared" si="25"/>
        <v>0.65</v>
      </c>
      <c r="I70">
        <f t="shared" si="27"/>
        <v>65</v>
      </c>
    </row>
    <row r="71" spans="1:9" x14ac:dyDescent="0.3">
      <c r="A71" t="s">
        <v>258</v>
      </c>
      <c r="B71" s="13">
        <v>24</v>
      </c>
      <c r="C71">
        <f t="shared" si="26"/>
        <v>52</v>
      </c>
      <c r="D71">
        <f t="shared" si="29"/>
        <v>68</v>
      </c>
      <c r="E71">
        <v>26</v>
      </c>
      <c r="H71">
        <f t="shared" si="25"/>
        <v>0.43333333333333335</v>
      </c>
      <c r="I71">
        <f t="shared" si="27"/>
        <v>43.333333333333336</v>
      </c>
    </row>
    <row r="72" spans="1:9" x14ac:dyDescent="0.3">
      <c r="A72" t="s">
        <v>258</v>
      </c>
      <c r="B72" s="13">
        <v>27</v>
      </c>
      <c r="C72">
        <f t="shared" si="26"/>
        <v>30</v>
      </c>
      <c r="D72">
        <f t="shared" si="29"/>
        <v>90</v>
      </c>
      <c r="E72">
        <v>22</v>
      </c>
      <c r="H72">
        <f t="shared" si="25"/>
        <v>0.25</v>
      </c>
      <c r="I72">
        <f t="shared" si="27"/>
        <v>25</v>
      </c>
    </row>
    <row r="73" spans="1:9" x14ac:dyDescent="0.3">
      <c r="A73" t="s">
        <v>258</v>
      </c>
      <c r="B73" s="13">
        <v>29</v>
      </c>
      <c r="C73">
        <f t="shared" si="26"/>
        <v>22</v>
      </c>
      <c r="D73">
        <f t="shared" si="29"/>
        <v>98</v>
      </c>
      <c r="E73">
        <v>8</v>
      </c>
      <c r="H73">
        <f t="shared" si="25"/>
        <v>0.18333333333333332</v>
      </c>
      <c r="I73">
        <f t="shared" si="27"/>
        <v>18.333333333333332</v>
      </c>
    </row>
    <row r="74" spans="1:9" x14ac:dyDescent="0.3">
      <c r="A74" t="s">
        <v>258</v>
      </c>
      <c r="B74" s="13">
        <v>31</v>
      </c>
      <c r="C74">
        <f t="shared" si="26"/>
        <v>14</v>
      </c>
      <c r="D74">
        <f t="shared" si="29"/>
        <v>106</v>
      </c>
      <c r="E74">
        <v>8</v>
      </c>
      <c r="H74">
        <f t="shared" si="25"/>
        <v>0.11666666666666667</v>
      </c>
      <c r="I74">
        <f t="shared" si="27"/>
        <v>11.666666666666666</v>
      </c>
    </row>
    <row r="75" spans="1:9" x14ac:dyDescent="0.3">
      <c r="A75" t="s">
        <v>258</v>
      </c>
      <c r="B75" s="13">
        <v>34</v>
      </c>
      <c r="C75">
        <f t="shared" si="26"/>
        <v>7</v>
      </c>
      <c r="D75">
        <f t="shared" si="29"/>
        <v>113</v>
      </c>
      <c r="E75">
        <v>7</v>
      </c>
      <c r="H75">
        <f t="shared" si="25"/>
        <v>5.8333333333333334E-2</v>
      </c>
      <c r="I75">
        <f t="shared" si="27"/>
        <v>5.833333333333333</v>
      </c>
    </row>
    <row r="76" spans="1:9" x14ac:dyDescent="0.3">
      <c r="A76" t="s">
        <v>258</v>
      </c>
      <c r="B76" s="13">
        <v>36</v>
      </c>
      <c r="C76">
        <f t="shared" si="26"/>
        <v>2</v>
      </c>
      <c r="D76">
        <f>SUM(E76:F76,D75)</f>
        <v>118</v>
      </c>
      <c r="E76">
        <v>5</v>
      </c>
      <c r="H76">
        <f t="shared" si="25"/>
        <v>1.6666666666666666E-2</v>
      </c>
      <c r="I76">
        <f t="shared" si="27"/>
        <v>1.6666666666666667</v>
      </c>
    </row>
    <row r="77" spans="1:9" x14ac:dyDescent="0.3">
      <c r="A77" t="s">
        <v>258</v>
      </c>
      <c r="B77" s="13">
        <v>38</v>
      </c>
      <c r="C77">
        <f t="shared" si="26"/>
        <v>0</v>
      </c>
      <c r="D77">
        <f t="shared" ref="D77:D78" si="30">SUM(E77:F77,D76)</f>
        <v>120</v>
      </c>
      <c r="E77">
        <v>2</v>
      </c>
      <c r="H77">
        <f t="shared" si="25"/>
        <v>0</v>
      </c>
      <c r="I77">
        <f t="shared" si="27"/>
        <v>0</v>
      </c>
    </row>
    <row r="78" spans="1:9" x14ac:dyDescent="0.3">
      <c r="A78" t="s">
        <v>258</v>
      </c>
      <c r="B78" s="13">
        <v>41</v>
      </c>
      <c r="C78">
        <f t="shared" si="26"/>
        <v>0</v>
      </c>
      <c r="D78">
        <f t="shared" si="30"/>
        <v>120</v>
      </c>
      <c r="H78">
        <f t="shared" si="25"/>
        <v>0</v>
      </c>
      <c r="I78">
        <f t="shared" si="27"/>
        <v>0</v>
      </c>
    </row>
    <row r="79" spans="1:9" x14ac:dyDescent="0.3">
      <c r="A79" t="s">
        <v>258</v>
      </c>
      <c r="B79" s="13">
        <v>43</v>
      </c>
      <c r="C79">
        <f t="shared" ref="C79:C80" si="31">$C$62-D79</f>
        <v>0</v>
      </c>
      <c r="D79">
        <f t="shared" ref="D79:D80" si="32">SUM(E79:F79,D78)</f>
        <v>120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258</v>
      </c>
      <c r="B80" s="13">
        <v>45</v>
      </c>
      <c r="C80">
        <f t="shared" si="31"/>
        <v>0</v>
      </c>
      <c r="D80">
        <f t="shared" si="32"/>
        <v>120</v>
      </c>
      <c r="H80">
        <f t="shared" si="33"/>
        <v>0</v>
      </c>
      <c r="I80">
        <f t="shared" si="34"/>
        <v>0</v>
      </c>
    </row>
    <row r="82" spans="1:9" x14ac:dyDescent="0.3">
      <c r="A82" t="s">
        <v>259</v>
      </c>
      <c r="B82" s="13">
        <v>0</v>
      </c>
      <c r="C82">
        <v>115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259</v>
      </c>
      <c r="B83" s="13">
        <v>5</v>
      </c>
      <c r="C83">
        <f>$C$82-D83</f>
        <v>115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259</v>
      </c>
      <c r="B84" s="13">
        <v>7</v>
      </c>
      <c r="C84">
        <f t="shared" ref="C84:C100" si="37">$C$82-D84</f>
        <v>115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259</v>
      </c>
      <c r="B85" s="13">
        <v>9</v>
      </c>
      <c r="C85">
        <f t="shared" si="37"/>
        <v>115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259</v>
      </c>
      <c r="B86" s="13">
        <v>13</v>
      </c>
      <c r="C86">
        <f t="shared" si="37"/>
        <v>113</v>
      </c>
      <c r="D86">
        <f t="shared" si="38"/>
        <v>2</v>
      </c>
      <c r="E86">
        <v>2</v>
      </c>
      <c r="H86">
        <f t="shared" si="36"/>
        <v>0.9826086956521739</v>
      </c>
      <c r="I86">
        <f t="shared" si="27"/>
        <v>98.260869565217391</v>
      </c>
    </row>
    <row r="87" spans="1:9" x14ac:dyDescent="0.3">
      <c r="A87" t="s">
        <v>259</v>
      </c>
      <c r="B87" s="13">
        <v>15</v>
      </c>
      <c r="C87">
        <f t="shared" si="37"/>
        <v>112</v>
      </c>
      <c r="D87">
        <f t="shared" si="38"/>
        <v>3</v>
      </c>
      <c r="E87">
        <v>1</v>
      </c>
      <c r="H87">
        <f t="shared" si="36"/>
        <v>0.97391304347826091</v>
      </c>
      <c r="I87">
        <f t="shared" si="27"/>
        <v>97.391304347826093</v>
      </c>
    </row>
    <row r="88" spans="1:9" x14ac:dyDescent="0.3">
      <c r="A88" t="s">
        <v>259</v>
      </c>
      <c r="B88" s="13">
        <v>17</v>
      </c>
      <c r="C88">
        <f t="shared" si="37"/>
        <v>105</v>
      </c>
      <c r="D88">
        <f t="shared" si="38"/>
        <v>10</v>
      </c>
      <c r="E88">
        <v>7</v>
      </c>
      <c r="H88">
        <f t="shared" si="36"/>
        <v>0.91304347826086951</v>
      </c>
      <c r="I88">
        <f t="shared" si="27"/>
        <v>91.304347826086953</v>
      </c>
    </row>
    <row r="89" spans="1:9" x14ac:dyDescent="0.3">
      <c r="A89" t="s">
        <v>259</v>
      </c>
      <c r="B89" s="13">
        <v>20</v>
      </c>
      <c r="C89">
        <f t="shared" si="37"/>
        <v>96</v>
      </c>
      <c r="D89">
        <f t="shared" ref="D89:D95" si="39">SUM(E89:F89,D88)</f>
        <v>19</v>
      </c>
      <c r="E89">
        <v>9</v>
      </c>
      <c r="H89">
        <f t="shared" si="36"/>
        <v>0.83478260869565213</v>
      </c>
      <c r="I89">
        <f t="shared" si="27"/>
        <v>83.478260869565219</v>
      </c>
    </row>
    <row r="90" spans="1:9" x14ac:dyDescent="0.3">
      <c r="A90" t="s">
        <v>259</v>
      </c>
      <c r="B90" s="13">
        <v>22</v>
      </c>
      <c r="C90">
        <f t="shared" si="37"/>
        <v>82</v>
      </c>
      <c r="D90">
        <f t="shared" si="39"/>
        <v>33</v>
      </c>
      <c r="E90">
        <v>14</v>
      </c>
      <c r="H90">
        <f t="shared" si="36"/>
        <v>0.71304347826086956</v>
      </c>
      <c r="I90">
        <f t="shared" si="27"/>
        <v>71.304347826086953</v>
      </c>
    </row>
    <row r="91" spans="1:9" x14ac:dyDescent="0.3">
      <c r="A91" t="s">
        <v>259</v>
      </c>
      <c r="B91" s="13">
        <v>24</v>
      </c>
      <c r="C91">
        <f t="shared" si="37"/>
        <v>63</v>
      </c>
      <c r="D91">
        <f t="shared" si="39"/>
        <v>52</v>
      </c>
      <c r="E91">
        <v>19</v>
      </c>
      <c r="H91">
        <f t="shared" si="36"/>
        <v>0.54782608695652169</v>
      </c>
      <c r="I91">
        <f t="shared" si="27"/>
        <v>54.782608695652172</v>
      </c>
    </row>
    <row r="92" spans="1:9" x14ac:dyDescent="0.3">
      <c r="A92" t="s">
        <v>259</v>
      </c>
      <c r="B92" s="13">
        <v>27</v>
      </c>
      <c r="C92">
        <f t="shared" si="37"/>
        <v>40</v>
      </c>
      <c r="D92">
        <f t="shared" si="39"/>
        <v>75</v>
      </c>
      <c r="E92">
        <v>23</v>
      </c>
      <c r="H92">
        <f t="shared" si="36"/>
        <v>0.34782608695652173</v>
      </c>
      <c r="I92">
        <f t="shared" si="27"/>
        <v>34.782608695652172</v>
      </c>
    </row>
    <row r="93" spans="1:9" x14ac:dyDescent="0.3">
      <c r="A93" t="s">
        <v>259</v>
      </c>
      <c r="B93" s="13">
        <v>29</v>
      </c>
      <c r="C93">
        <f t="shared" si="37"/>
        <v>24</v>
      </c>
      <c r="D93">
        <f t="shared" si="39"/>
        <v>91</v>
      </c>
      <c r="E93">
        <v>16</v>
      </c>
      <c r="H93">
        <f t="shared" si="36"/>
        <v>0.20869565217391303</v>
      </c>
      <c r="I93">
        <f t="shared" si="27"/>
        <v>20.869565217391305</v>
      </c>
    </row>
    <row r="94" spans="1:9" x14ac:dyDescent="0.3">
      <c r="A94" t="s">
        <v>259</v>
      </c>
      <c r="B94" s="13">
        <v>31</v>
      </c>
      <c r="C94">
        <f t="shared" si="37"/>
        <v>11</v>
      </c>
      <c r="D94">
        <f t="shared" si="39"/>
        <v>104</v>
      </c>
      <c r="E94">
        <v>13</v>
      </c>
      <c r="H94">
        <f t="shared" si="36"/>
        <v>9.5652173913043481E-2</v>
      </c>
      <c r="I94">
        <f t="shared" si="27"/>
        <v>9.5652173913043477</v>
      </c>
    </row>
    <row r="95" spans="1:9" x14ac:dyDescent="0.3">
      <c r="A95" t="s">
        <v>259</v>
      </c>
      <c r="B95" s="13">
        <v>34</v>
      </c>
      <c r="C95">
        <f t="shared" si="37"/>
        <v>7</v>
      </c>
      <c r="D95">
        <f t="shared" si="39"/>
        <v>108</v>
      </c>
      <c r="E95">
        <v>4</v>
      </c>
      <c r="H95">
        <f t="shared" si="36"/>
        <v>6.0869565217391307E-2</v>
      </c>
      <c r="I95">
        <f t="shared" si="27"/>
        <v>6.0869565217391308</v>
      </c>
    </row>
    <row r="96" spans="1:9" x14ac:dyDescent="0.3">
      <c r="A96" t="s">
        <v>259</v>
      </c>
      <c r="B96" s="13">
        <v>36</v>
      </c>
      <c r="C96">
        <f t="shared" si="37"/>
        <v>1</v>
      </c>
      <c r="D96">
        <f>SUM(E96:F96,D95)</f>
        <v>114</v>
      </c>
      <c r="E96">
        <v>6</v>
      </c>
      <c r="H96">
        <f t="shared" si="36"/>
        <v>8.6956521739130436E-3</v>
      </c>
      <c r="I96">
        <f t="shared" si="27"/>
        <v>0.86956521739130432</v>
      </c>
    </row>
    <row r="97" spans="1:9" x14ac:dyDescent="0.3">
      <c r="A97" t="s">
        <v>259</v>
      </c>
      <c r="B97" s="13">
        <v>38</v>
      </c>
      <c r="C97">
        <f t="shared" si="37"/>
        <v>0</v>
      </c>
      <c r="D97">
        <f t="shared" ref="D97:D99" si="40">SUM(E97:F97,D96)</f>
        <v>115</v>
      </c>
      <c r="E97">
        <v>1</v>
      </c>
      <c r="H97">
        <f t="shared" si="36"/>
        <v>0</v>
      </c>
      <c r="I97">
        <f t="shared" si="27"/>
        <v>0</v>
      </c>
    </row>
    <row r="98" spans="1:9" x14ac:dyDescent="0.3">
      <c r="A98" t="s">
        <v>259</v>
      </c>
      <c r="B98" s="13">
        <v>41</v>
      </c>
      <c r="C98">
        <f t="shared" si="37"/>
        <v>0</v>
      </c>
      <c r="D98">
        <f t="shared" si="40"/>
        <v>115</v>
      </c>
      <c r="H98">
        <f t="shared" si="36"/>
        <v>0</v>
      </c>
      <c r="I98">
        <f t="shared" si="27"/>
        <v>0</v>
      </c>
    </row>
    <row r="99" spans="1:9" x14ac:dyDescent="0.3">
      <c r="A99" t="s">
        <v>259</v>
      </c>
      <c r="B99" s="13">
        <v>43</v>
      </c>
      <c r="C99">
        <f t="shared" si="37"/>
        <v>0</v>
      </c>
      <c r="D99">
        <f t="shared" si="40"/>
        <v>115</v>
      </c>
      <c r="H99">
        <f t="shared" si="36"/>
        <v>0</v>
      </c>
      <c r="I99">
        <f t="shared" si="27"/>
        <v>0</v>
      </c>
    </row>
    <row r="100" spans="1:9" x14ac:dyDescent="0.3">
      <c r="A100" t="s">
        <v>259</v>
      </c>
      <c r="B100" s="13">
        <v>45</v>
      </c>
      <c r="C100">
        <f t="shared" si="37"/>
        <v>0</v>
      </c>
      <c r="D100">
        <f t="shared" ref="D100" si="41">SUM(E100:F100,D99)</f>
        <v>115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B102" s="13"/>
    </row>
    <row r="103" spans="1:9" x14ac:dyDescent="0.3">
      <c r="B103" s="13"/>
    </row>
    <row r="104" spans="1:9" x14ac:dyDescent="0.3">
      <c r="B104" s="13"/>
    </row>
    <row r="105" spans="1:9" x14ac:dyDescent="0.3">
      <c r="B105" s="13"/>
    </row>
    <row r="106" spans="1:9" x14ac:dyDescent="0.3">
      <c r="B106" s="13"/>
    </row>
    <row r="107" spans="1:9" x14ac:dyDescent="0.3">
      <c r="B107" s="13"/>
    </row>
    <row r="108" spans="1:9" x14ac:dyDescent="0.3">
      <c r="B108" s="13"/>
    </row>
    <row r="109" spans="1:9" x14ac:dyDescent="0.3">
      <c r="B109" s="13"/>
    </row>
    <row r="110" spans="1:9" x14ac:dyDescent="0.3">
      <c r="B110" s="13"/>
    </row>
    <row r="111" spans="1:9" x14ac:dyDescent="0.3">
      <c r="B111" s="13"/>
    </row>
    <row r="112" spans="1:9" x14ac:dyDescent="0.3">
      <c r="B112" s="13"/>
    </row>
    <row r="113" spans="2:2" x14ac:dyDescent="0.3">
      <c r="B113" s="13"/>
    </row>
    <row r="114" spans="2:2" x14ac:dyDescent="0.3">
      <c r="B114" s="13"/>
    </row>
    <row r="115" spans="2:2" x14ac:dyDescent="0.3">
      <c r="B115" s="13"/>
    </row>
    <row r="116" spans="2:2" x14ac:dyDescent="0.3">
      <c r="B116" s="13"/>
    </row>
    <row r="117" spans="2:2" x14ac:dyDescent="0.3">
      <c r="B117" s="13"/>
    </row>
    <row r="118" spans="2:2" x14ac:dyDescent="0.3">
      <c r="B118" s="13"/>
    </row>
    <row r="119" spans="2:2" x14ac:dyDescent="0.3">
      <c r="B119" s="13"/>
    </row>
    <row r="120" spans="2:2" x14ac:dyDescent="0.3">
      <c r="B120" s="13"/>
    </row>
    <row r="122" spans="2:2" x14ac:dyDescent="0.3">
      <c r="B122" s="13"/>
    </row>
    <row r="123" spans="2:2" x14ac:dyDescent="0.3">
      <c r="B123" s="13"/>
    </row>
    <row r="124" spans="2:2" x14ac:dyDescent="0.3">
      <c r="B124" s="13"/>
    </row>
    <row r="125" spans="2:2" x14ac:dyDescent="0.3">
      <c r="B125" s="13"/>
    </row>
    <row r="126" spans="2:2" x14ac:dyDescent="0.3">
      <c r="B126" s="13"/>
    </row>
    <row r="127" spans="2:2" x14ac:dyDescent="0.3">
      <c r="B127" s="13"/>
    </row>
    <row r="128" spans="2:2" x14ac:dyDescent="0.3">
      <c r="B128" s="13"/>
    </row>
    <row r="129" spans="2:2" x14ac:dyDescent="0.3">
      <c r="B129" s="13"/>
    </row>
    <row r="130" spans="2:2" x14ac:dyDescent="0.3">
      <c r="B130" s="13"/>
    </row>
    <row r="131" spans="2:2" x14ac:dyDescent="0.3">
      <c r="B131" s="13"/>
    </row>
    <row r="132" spans="2:2" x14ac:dyDescent="0.3">
      <c r="B132" s="13"/>
    </row>
    <row r="133" spans="2:2" x14ac:dyDescent="0.3">
      <c r="B133" s="13"/>
    </row>
    <row r="134" spans="2:2" x14ac:dyDescent="0.3">
      <c r="B134" s="13"/>
    </row>
    <row r="135" spans="2:2" x14ac:dyDescent="0.3">
      <c r="B135" s="13"/>
    </row>
    <row r="136" spans="2:2" x14ac:dyDescent="0.3">
      <c r="B136" s="13"/>
    </row>
    <row r="137" spans="2:2" x14ac:dyDescent="0.3">
      <c r="B137" s="13"/>
    </row>
    <row r="138" spans="2:2" x14ac:dyDescent="0.3">
      <c r="B138" s="13"/>
    </row>
    <row r="139" spans="2:2" x14ac:dyDescent="0.3">
      <c r="B139" s="13"/>
    </row>
    <row r="140" spans="2:2" x14ac:dyDescent="0.3">
      <c r="B140" s="13"/>
    </row>
    <row r="142" spans="2:2" x14ac:dyDescent="0.3">
      <c r="B142" s="13"/>
    </row>
    <row r="143" spans="2:2" x14ac:dyDescent="0.3">
      <c r="B143" s="13"/>
    </row>
    <row r="144" spans="2:2" x14ac:dyDescent="0.3">
      <c r="B144" s="13"/>
    </row>
    <row r="145" spans="1:14" x14ac:dyDescent="0.3">
      <c r="B145" s="13"/>
    </row>
    <row r="146" spans="1:14" x14ac:dyDescent="0.3">
      <c r="B146" s="13"/>
    </row>
    <row r="147" spans="1:14" x14ac:dyDescent="0.3">
      <c r="B147" s="13"/>
    </row>
    <row r="148" spans="1:14" x14ac:dyDescent="0.3">
      <c r="B148" s="13"/>
    </row>
    <row r="149" spans="1:14" x14ac:dyDescent="0.3">
      <c r="B149" s="13"/>
    </row>
    <row r="150" spans="1:14" x14ac:dyDescent="0.3">
      <c r="B150" s="13"/>
    </row>
    <row r="151" spans="1:14" x14ac:dyDescent="0.3">
      <c r="B151" s="13"/>
    </row>
    <row r="152" spans="1:14" x14ac:dyDescent="0.3">
      <c r="B152" s="13"/>
    </row>
    <row r="153" spans="1:14" x14ac:dyDescent="0.3">
      <c r="B153" s="13"/>
    </row>
    <row r="154" spans="1:14" x14ac:dyDescent="0.3">
      <c r="B154" s="13"/>
    </row>
    <row r="155" spans="1:14" x14ac:dyDescent="0.3">
      <c r="B155" s="13"/>
    </row>
    <row r="156" spans="1:14" x14ac:dyDescent="0.3">
      <c r="B156" s="13"/>
    </row>
    <row r="157" spans="1:14" x14ac:dyDescent="0.3">
      <c r="B157" s="13"/>
    </row>
    <row r="158" spans="1:14" x14ac:dyDescent="0.3">
      <c r="B158" s="13"/>
    </row>
    <row r="159" spans="1:14" x14ac:dyDescent="0.3">
      <c r="B159" s="13"/>
    </row>
    <row r="160" spans="1:14" s="9" customFormat="1" x14ac:dyDescent="0.3">
      <c r="A160"/>
      <c r="B160" s="13"/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/>
      <c r="B162" s="13"/>
      <c r="C162"/>
      <c r="D162"/>
      <c r="E162"/>
      <c r="F162"/>
      <c r="G162"/>
      <c r="H162"/>
      <c r="I162"/>
      <c r="J162"/>
      <c r="K162"/>
      <c r="L162"/>
      <c r="M162"/>
      <c r="N162"/>
    </row>
    <row r="163" spans="1:14" x14ac:dyDescent="0.3">
      <c r="B163" s="13"/>
    </row>
    <row r="164" spans="1:14" x14ac:dyDescent="0.3">
      <c r="B164" s="13"/>
    </row>
    <row r="165" spans="1:14" x14ac:dyDescent="0.3">
      <c r="B165" s="13"/>
    </row>
    <row r="166" spans="1:14" x14ac:dyDescent="0.3">
      <c r="B166" s="13"/>
    </row>
    <row r="167" spans="1:14" x14ac:dyDescent="0.3">
      <c r="B167" s="13"/>
    </row>
    <row r="168" spans="1:14" x14ac:dyDescent="0.3">
      <c r="B168" s="13"/>
    </row>
    <row r="169" spans="1:14" x14ac:dyDescent="0.3">
      <c r="B169" s="13"/>
    </row>
    <row r="170" spans="1:14" x14ac:dyDescent="0.3">
      <c r="B170" s="13"/>
    </row>
    <row r="171" spans="1:14" x14ac:dyDescent="0.3">
      <c r="B171" s="13"/>
    </row>
    <row r="172" spans="1:14" x14ac:dyDescent="0.3">
      <c r="B172" s="13"/>
    </row>
    <row r="173" spans="1:14" x14ac:dyDescent="0.3">
      <c r="B173" s="13"/>
    </row>
    <row r="174" spans="1:14" x14ac:dyDescent="0.3">
      <c r="B174" s="13"/>
    </row>
    <row r="175" spans="1:14" x14ac:dyDescent="0.3">
      <c r="B175" s="13"/>
    </row>
    <row r="176" spans="1:14" x14ac:dyDescent="0.3">
      <c r="B176" s="13"/>
    </row>
    <row r="177" spans="2:2" x14ac:dyDescent="0.3">
      <c r="B177" s="13"/>
    </row>
    <row r="178" spans="2:2" x14ac:dyDescent="0.3">
      <c r="B178" s="13"/>
    </row>
    <row r="179" spans="2:2" x14ac:dyDescent="0.3">
      <c r="B179" s="13"/>
    </row>
    <row r="180" spans="2:2" x14ac:dyDescent="0.3">
      <c r="B180" s="13"/>
    </row>
    <row r="183" spans="2:2" x14ac:dyDescent="0.3">
      <c r="B183" s="13"/>
    </row>
    <row r="184" spans="2:2" x14ac:dyDescent="0.3">
      <c r="B184" s="13"/>
    </row>
    <row r="185" spans="2:2" x14ac:dyDescent="0.3">
      <c r="B185" s="13"/>
    </row>
    <row r="186" spans="2:2" x14ac:dyDescent="0.3">
      <c r="B186" s="13"/>
    </row>
    <row r="187" spans="2:2" x14ac:dyDescent="0.3">
      <c r="B187" s="13"/>
    </row>
    <row r="188" spans="2:2" x14ac:dyDescent="0.3">
      <c r="B188" s="13"/>
    </row>
    <row r="189" spans="2:2" x14ac:dyDescent="0.3">
      <c r="B189" s="13"/>
    </row>
    <row r="190" spans="2:2" x14ac:dyDescent="0.3">
      <c r="B190" s="13"/>
    </row>
    <row r="191" spans="2:2" x14ac:dyDescent="0.3">
      <c r="B191" s="13"/>
    </row>
    <row r="192" spans="2:2" x14ac:dyDescent="0.3">
      <c r="B192" s="13"/>
    </row>
    <row r="193" spans="2:2" x14ac:dyDescent="0.3">
      <c r="B193" s="13"/>
    </row>
    <row r="194" spans="2:2" x14ac:dyDescent="0.3">
      <c r="B194" s="13"/>
    </row>
    <row r="195" spans="2:2" x14ac:dyDescent="0.3">
      <c r="B195" s="13"/>
    </row>
    <row r="196" spans="2:2" x14ac:dyDescent="0.3">
      <c r="B196" s="13"/>
    </row>
    <row r="197" spans="2:2" x14ac:dyDescent="0.3">
      <c r="B197" s="13"/>
    </row>
    <row r="198" spans="2:2" x14ac:dyDescent="0.3">
      <c r="B198" s="13"/>
    </row>
    <row r="199" spans="2:2" x14ac:dyDescent="0.3">
      <c r="B199" s="13"/>
    </row>
    <row r="200" spans="2:2" x14ac:dyDescent="0.3">
      <c r="B200" s="13"/>
    </row>
    <row r="201" spans="2:2" x14ac:dyDescent="0.3">
      <c r="B201" s="13"/>
    </row>
    <row r="202" spans="2:2" x14ac:dyDescent="0.3">
      <c r="B202" s="13"/>
    </row>
    <row r="203" spans="2:2" x14ac:dyDescent="0.3">
      <c r="B203" s="13"/>
    </row>
    <row r="204" spans="2:2" x14ac:dyDescent="0.3">
      <c r="B204" s="13"/>
    </row>
    <row r="205" spans="2:2" x14ac:dyDescent="0.3">
      <c r="B205" s="13"/>
    </row>
    <row r="206" spans="2:2" x14ac:dyDescent="0.3">
      <c r="B206" s="13"/>
    </row>
    <row r="207" spans="2:2" x14ac:dyDescent="0.3">
      <c r="B207" s="13"/>
    </row>
    <row r="208" spans="2:2" x14ac:dyDescent="0.3">
      <c r="B208" s="13"/>
    </row>
    <row r="209" spans="2:2" x14ac:dyDescent="0.3">
      <c r="B209" s="13"/>
    </row>
    <row r="210" spans="2:2" x14ac:dyDescent="0.3">
      <c r="B210" s="13"/>
    </row>
    <row r="211" spans="2:2" x14ac:dyDescent="0.3">
      <c r="B211" s="13"/>
    </row>
    <row r="212" spans="2:2" x14ac:dyDescent="0.3">
      <c r="B212" s="13"/>
    </row>
    <row r="213" spans="2:2" x14ac:dyDescent="0.3">
      <c r="B213" s="13"/>
    </row>
    <row r="214" spans="2:2" x14ac:dyDescent="0.3">
      <c r="B214" s="13"/>
    </row>
    <row r="215" spans="2:2" x14ac:dyDescent="0.3">
      <c r="B215" s="13"/>
    </row>
    <row r="216" spans="2:2" x14ac:dyDescent="0.3">
      <c r="B216" s="13"/>
    </row>
    <row r="217" spans="2:2" x14ac:dyDescent="0.3">
      <c r="B217" s="13"/>
    </row>
    <row r="218" spans="2:2" x14ac:dyDescent="0.3">
      <c r="B218" s="13"/>
    </row>
    <row r="219" spans="2:2" x14ac:dyDescent="0.3">
      <c r="B219" s="13"/>
    </row>
    <row r="220" spans="2:2" x14ac:dyDescent="0.3">
      <c r="B220" s="13"/>
    </row>
    <row r="221" spans="2:2" x14ac:dyDescent="0.3">
      <c r="B221" s="13"/>
    </row>
    <row r="222" spans="2:2" x14ac:dyDescent="0.3">
      <c r="B222" s="13"/>
    </row>
    <row r="223" spans="2:2" x14ac:dyDescent="0.3">
      <c r="B223" s="13"/>
    </row>
    <row r="224" spans="2:2" x14ac:dyDescent="0.3">
      <c r="B224" s="13"/>
    </row>
    <row r="225" spans="2:2" x14ac:dyDescent="0.3">
      <c r="B225" s="13"/>
    </row>
    <row r="226" spans="2:2" x14ac:dyDescent="0.3">
      <c r="B226" s="13"/>
    </row>
    <row r="227" spans="2:2" x14ac:dyDescent="0.3">
      <c r="B227" s="13"/>
    </row>
    <row r="228" spans="2:2" x14ac:dyDescent="0.3">
      <c r="B228" s="13"/>
    </row>
    <row r="229" spans="2:2" x14ac:dyDescent="0.3">
      <c r="B229" s="13"/>
    </row>
    <row r="230" spans="2:2" x14ac:dyDescent="0.3">
      <c r="B230" s="13"/>
    </row>
    <row r="231" spans="2:2" x14ac:dyDescent="0.3">
      <c r="B231" s="13"/>
    </row>
    <row r="232" spans="2:2" x14ac:dyDescent="0.3">
      <c r="B232" s="13"/>
    </row>
    <row r="233" spans="2:2" x14ac:dyDescent="0.3">
      <c r="B233" s="13"/>
    </row>
    <row r="234" spans="2:2" x14ac:dyDescent="0.3">
      <c r="B234" s="13"/>
    </row>
    <row r="235" spans="2:2" x14ac:dyDescent="0.3">
      <c r="B235" s="13"/>
    </row>
    <row r="236" spans="2:2" x14ac:dyDescent="0.3">
      <c r="B236" s="13"/>
    </row>
    <row r="237" spans="2:2" x14ac:dyDescent="0.3">
      <c r="B237" s="13"/>
    </row>
    <row r="238" spans="2:2" x14ac:dyDescent="0.3">
      <c r="B238" s="13"/>
    </row>
    <row r="239" spans="2:2" x14ac:dyDescent="0.3">
      <c r="B239" s="13"/>
    </row>
    <row r="240" spans="2:2" x14ac:dyDescent="0.3">
      <c r="B240" s="13"/>
    </row>
    <row r="241" spans="2:2" x14ac:dyDescent="0.3">
      <c r="B241" s="13"/>
    </row>
    <row r="242" spans="2:2" x14ac:dyDescent="0.3">
      <c r="B242" s="13"/>
    </row>
    <row r="243" spans="2:2" x14ac:dyDescent="0.3">
      <c r="B243" s="13"/>
    </row>
    <row r="244" spans="2:2" x14ac:dyDescent="0.3">
      <c r="B244" s="13"/>
    </row>
    <row r="245" spans="2:2" x14ac:dyDescent="0.3">
      <c r="B245" s="13"/>
    </row>
    <row r="246" spans="2:2" x14ac:dyDescent="0.3">
      <c r="B246" s="13"/>
    </row>
    <row r="247" spans="2:2" x14ac:dyDescent="0.3">
      <c r="B247" s="13"/>
    </row>
    <row r="248" spans="2:2" x14ac:dyDescent="0.3">
      <c r="B248" s="13"/>
    </row>
    <row r="249" spans="2:2" x14ac:dyDescent="0.3">
      <c r="B249" s="13"/>
    </row>
    <row r="250" spans="2:2" x14ac:dyDescent="0.3">
      <c r="B250" s="13"/>
    </row>
    <row r="251" spans="2:2" x14ac:dyDescent="0.3">
      <c r="B251" s="13"/>
    </row>
    <row r="252" spans="2:2" x14ac:dyDescent="0.3">
      <c r="B252" s="13"/>
    </row>
    <row r="253" spans="2:2" x14ac:dyDescent="0.3">
      <c r="B253" s="13"/>
    </row>
    <row r="254" spans="2:2" x14ac:dyDescent="0.3">
      <c r="B254" s="13"/>
    </row>
    <row r="255" spans="2:2" x14ac:dyDescent="0.3">
      <c r="B255" s="13"/>
    </row>
    <row r="256" spans="2:2" x14ac:dyDescent="0.3">
      <c r="B256" s="13"/>
    </row>
    <row r="257" spans="2:2" x14ac:dyDescent="0.3">
      <c r="B257" s="13"/>
    </row>
    <row r="258" spans="2:2" x14ac:dyDescent="0.3">
      <c r="B258" s="13"/>
    </row>
    <row r="259" spans="2:2" x14ac:dyDescent="0.3">
      <c r="B259" s="13"/>
    </row>
    <row r="260" spans="2:2" x14ac:dyDescent="0.3">
      <c r="B260" s="13"/>
    </row>
    <row r="262" spans="2:2" x14ac:dyDescent="0.3">
      <c r="B262" s="13"/>
    </row>
    <row r="263" spans="2:2" x14ac:dyDescent="0.3">
      <c r="B263" s="13"/>
    </row>
    <row r="264" spans="2:2" x14ac:dyDescent="0.3">
      <c r="B264" s="13"/>
    </row>
    <row r="265" spans="2:2" x14ac:dyDescent="0.3">
      <c r="B265" s="13"/>
    </row>
    <row r="266" spans="2:2" x14ac:dyDescent="0.3">
      <c r="B266" s="13"/>
    </row>
    <row r="267" spans="2:2" x14ac:dyDescent="0.3">
      <c r="B267" s="13"/>
    </row>
    <row r="268" spans="2:2" x14ac:dyDescent="0.3">
      <c r="B268" s="13"/>
    </row>
    <row r="269" spans="2:2" x14ac:dyDescent="0.3">
      <c r="B269" s="13"/>
    </row>
    <row r="270" spans="2:2" x14ac:dyDescent="0.3">
      <c r="B270" s="13"/>
    </row>
    <row r="271" spans="2:2" x14ac:dyDescent="0.3">
      <c r="B271" s="13"/>
    </row>
    <row r="272" spans="2:2" x14ac:dyDescent="0.3">
      <c r="B272" s="13"/>
    </row>
    <row r="273" spans="2:2" x14ac:dyDescent="0.3">
      <c r="B273" s="13"/>
    </row>
    <row r="274" spans="2:2" x14ac:dyDescent="0.3">
      <c r="B274" s="13"/>
    </row>
    <row r="275" spans="2:2" x14ac:dyDescent="0.3">
      <c r="B275" s="13"/>
    </row>
    <row r="276" spans="2:2" x14ac:dyDescent="0.3">
      <c r="B276" s="13"/>
    </row>
    <row r="277" spans="2:2" x14ac:dyDescent="0.3">
      <c r="B277" s="13"/>
    </row>
    <row r="278" spans="2:2" x14ac:dyDescent="0.3">
      <c r="B278" s="13"/>
    </row>
    <row r="279" spans="2:2" x14ac:dyDescent="0.3">
      <c r="B279" s="13"/>
    </row>
    <row r="280" spans="2:2" x14ac:dyDescent="0.3">
      <c r="B280" s="13"/>
    </row>
    <row r="281" spans="2:2" x14ac:dyDescent="0.3">
      <c r="B281" s="13"/>
    </row>
    <row r="282" spans="2:2" x14ac:dyDescent="0.3">
      <c r="B282" s="13"/>
    </row>
    <row r="283" spans="2:2" x14ac:dyDescent="0.3">
      <c r="B283" s="13"/>
    </row>
    <row r="284" spans="2:2" x14ac:dyDescent="0.3">
      <c r="B284" s="13"/>
    </row>
    <row r="285" spans="2:2" x14ac:dyDescent="0.3">
      <c r="B285" s="13"/>
    </row>
    <row r="286" spans="2:2" x14ac:dyDescent="0.3">
      <c r="B286" s="13"/>
    </row>
    <row r="287" spans="2:2" x14ac:dyDescent="0.3">
      <c r="B287" s="13"/>
    </row>
    <row r="288" spans="2:2" x14ac:dyDescent="0.3">
      <c r="B288" s="13"/>
    </row>
    <row r="289" spans="2:2" x14ac:dyDescent="0.3">
      <c r="B289" s="13"/>
    </row>
    <row r="290" spans="2:2" x14ac:dyDescent="0.3">
      <c r="B290" s="13"/>
    </row>
    <row r="291" spans="2:2" x14ac:dyDescent="0.3">
      <c r="B291" s="13"/>
    </row>
    <row r="292" spans="2:2" x14ac:dyDescent="0.3">
      <c r="B292" s="13"/>
    </row>
    <row r="293" spans="2:2" x14ac:dyDescent="0.3">
      <c r="B293" s="13"/>
    </row>
    <row r="294" spans="2:2" x14ac:dyDescent="0.3">
      <c r="B294" s="13"/>
    </row>
    <row r="295" spans="2:2" x14ac:dyDescent="0.3">
      <c r="B295" s="13"/>
    </row>
    <row r="296" spans="2:2" x14ac:dyDescent="0.3">
      <c r="B296" s="13"/>
    </row>
    <row r="297" spans="2:2" x14ac:dyDescent="0.3">
      <c r="B297" s="13"/>
    </row>
    <row r="298" spans="2:2" x14ac:dyDescent="0.3">
      <c r="B298" s="13"/>
    </row>
    <row r="299" spans="2:2" x14ac:dyDescent="0.3">
      <c r="B299" s="13"/>
    </row>
    <row r="301" spans="2:2" x14ac:dyDescent="0.3">
      <c r="B301" s="13"/>
    </row>
    <row r="302" spans="2:2" x14ac:dyDescent="0.3">
      <c r="B302" s="13"/>
    </row>
    <row r="303" spans="2:2" x14ac:dyDescent="0.3">
      <c r="B303" s="13"/>
    </row>
    <row r="304" spans="2:2" x14ac:dyDescent="0.3">
      <c r="B304" s="13"/>
    </row>
    <row r="305" spans="2:2" x14ac:dyDescent="0.3">
      <c r="B305" s="13"/>
    </row>
    <row r="306" spans="2:2" x14ac:dyDescent="0.3">
      <c r="B306" s="13"/>
    </row>
    <row r="307" spans="2:2" x14ac:dyDescent="0.3">
      <c r="B307" s="13"/>
    </row>
    <row r="308" spans="2:2" x14ac:dyDescent="0.3">
      <c r="B308" s="13"/>
    </row>
    <row r="309" spans="2:2" x14ac:dyDescent="0.3">
      <c r="B309" s="13"/>
    </row>
    <row r="310" spans="2:2" x14ac:dyDescent="0.3">
      <c r="B310" s="13"/>
    </row>
    <row r="311" spans="2:2" x14ac:dyDescent="0.3">
      <c r="B311" s="13"/>
    </row>
    <row r="312" spans="2:2" x14ac:dyDescent="0.3">
      <c r="B312" s="13"/>
    </row>
    <row r="313" spans="2:2" x14ac:dyDescent="0.3">
      <c r="B313" s="13"/>
    </row>
    <row r="314" spans="2:2" x14ac:dyDescent="0.3">
      <c r="B314" s="13"/>
    </row>
    <row r="315" spans="2:2" x14ac:dyDescent="0.3">
      <c r="B315" s="13"/>
    </row>
    <row r="316" spans="2:2" x14ac:dyDescent="0.3">
      <c r="B316" s="13"/>
    </row>
    <row r="317" spans="2:2" x14ac:dyDescent="0.3">
      <c r="B317" s="13"/>
    </row>
    <row r="318" spans="2:2" x14ac:dyDescent="0.3">
      <c r="B318" s="13"/>
    </row>
    <row r="319" spans="2:2" x14ac:dyDescent="0.3">
      <c r="B319" s="13"/>
    </row>
    <row r="320" spans="2:2" x14ac:dyDescent="0.3">
      <c r="B320" s="13"/>
    </row>
    <row r="321" spans="2:2" x14ac:dyDescent="0.3">
      <c r="B321" s="13"/>
    </row>
    <row r="322" spans="2:2" x14ac:dyDescent="0.3">
      <c r="B322" s="13"/>
    </row>
    <row r="323" spans="2:2" x14ac:dyDescent="0.3">
      <c r="B323" s="13"/>
    </row>
    <row r="324" spans="2:2" x14ac:dyDescent="0.3">
      <c r="B324" s="13"/>
    </row>
    <row r="325" spans="2:2" x14ac:dyDescent="0.3">
      <c r="B325" s="13"/>
    </row>
    <row r="326" spans="2:2" x14ac:dyDescent="0.3">
      <c r="B326" s="13"/>
    </row>
    <row r="327" spans="2:2" x14ac:dyDescent="0.3">
      <c r="B327" s="13"/>
    </row>
    <row r="328" spans="2:2" x14ac:dyDescent="0.3">
      <c r="B328" s="13"/>
    </row>
    <row r="329" spans="2:2" x14ac:dyDescent="0.3">
      <c r="B329" s="13"/>
    </row>
    <row r="330" spans="2:2" x14ac:dyDescent="0.3">
      <c r="B330" s="13"/>
    </row>
    <row r="331" spans="2:2" x14ac:dyDescent="0.3">
      <c r="B331" s="13"/>
    </row>
    <row r="332" spans="2:2" x14ac:dyDescent="0.3">
      <c r="B332" s="13"/>
    </row>
    <row r="333" spans="2:2" x14ac:dyDescent="0.3">
      <c r="B333" s="13"/>
    </row>
    <row r="334" spans="2:2" x14ac:dyDescent="0.3">
      <c r="B334" s="13"/>
    </row>
    <row r="335" spans="2:2" x14ac:dyDescent="0.3">
      <c r="B335" s="13"/>
    </row>
    <row r="336" spans="2:2" x14ac:dyDescent="0.3">
      <c r="B336" s="13"/>
    </row>
    <row r="337" spans="2:2" x14ac:dyDescent="0.3">
      <c r="B337" s="13"/>
    </row>
    <row r="338" spans="2:2" x14ac:dyDescent="0.3">
      <c r="B338" s="13"/>
    </row>
    <row r="339" spans="2:2" x14ac:dyDescent="0.3">
      <c r="B339" s="13"/>
    </row>
    <row r="357" spans="2:2" x14ac:dyDescent="0.3">
      <c r="B357" s="13"/>
    </row>
    <row r="358" spans="2:2" x14ac:dyDescent="0.3">
      <c r="B358" s="13"/>
    </row>
    <row r="359" spans="2:2" x14ac:dyDescent="0.3">
      <c r="B359" s="13"/>
    </row>
    <row r="360" spans="2:2" x14ac:dyDescent="0.3">
      <c r="B360" s="13"/>
    </row>
    <row r="361" spans="2:2" x14ac:dyDescent="0.3">
      <c r="B361" s="13"/>
    </row>
    <row r="362" spans="2:2" x14ac:dyDescent="0.3">
      <c r="B362" s="13"/>
    </row>
    <row r="363" spans="2:2" x14ac:dyDescent="0.3">
      <c r="B363" s="13"/>
    </row>
    <row r="364" spans="2:2" x14ac:dyDescent="0.3">
      <c r="B364" s="13"/>
    </row>
    <row r="365" spans="2:2" x14ac:dyDescent="0.3">
      <c r="B365" s="13"/>
    </row>
    <row r="366" spans="2:2" x14ac:dyDescent="0.3">
      <c r="B366" s="13"/>
    </row>
    <row r="367" spans="2:2" x14ac:dyDescent="0.3">
      <c r="B367" s="13"/>
    </row>
    <row r="368" spans="2:2" x14ac:dyDescent="0.3">
      <c r="B368" s="13"/>
    </row>
    <row r="369" spans="2:2" x14ac:dyDescent="0.3">
      <c r="B369" s="13"/>
    </row>
    <row r="370" spans="2:2" x14ac:dyDescent="0.3">
      <c r="B370" s="13"/>
    </row>
    <row r="371" spans="2:2" x14ac:dyDescent="0.3">
      <c r="B371" s="13"/>
    </row>
    <row r="372" spans="2:2" x14ac:dyDescent="0.3">
      <c r="B372" s="13"/>
    </row>
    <row r="373" spans="2:2" x14ac:dyDescent="0.3">
      <c r="B373" s="13"/>
    </row>
    <row r="374" spans="2:2" x14ac:dyDescent="0.3">
      <c r="B374" s="13"/>
    </row>
    <row r="375" spans="2:2" x14ac:dyDescent="0.3">
      <c r="B375" s="13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K111"/>
  <sheetViews>
    <sheetView tabSelected="1" workbookViewId="0">
      <selection activeCell="E8" sqref="E8"/>
    </sheetView>
  </sheetViews>
  <sheetFormatPr defaultRowHeight="14.4" x14ac:dyDescent="0.3"/>
  <cols>
    <col min="9" max="9" width="10" bestFit="1" customWidth="1"/>
    <col min="10" max="10" width="52.6640625" bestFit="1" customWidth="1"/>
  </cols>
  <sheetData>
    <row r="1" spans="1:11" x14ac:dyDescent="0.3">
      <c r="A1" t="s">
        <v>264</v>
      </c>
      <c r="G1" t="s">
        <v>74</v>
      </c>
      <c r="H1" t="s">
        <v>75</v>
      </c>
      <c r="I1" t="s">
        <v>76</v>
      </c>
      <c r="J1" t="s">
        <v>77</v>
      </c>
    </row>
    <row r="2" spans="1:11" x14ac:dyDescent="0.3">
      <c r="A2" t="s">
        <v>72</v>
      </c>
      <c r="B2" t="s">
        <v>73</v>
      </c>
      <c r="C2" t="s">
        <v>1</v>
      </c>
      <c r="G2" t="s">
        <v>269</v>
      </c>
      <c r="H2">
        <v>37.33</v>
      </c>
      <c r="I2">
        <v>0</v>
      </c>
      <c r="J2" s="15">
        <v>0</v>
      </c>
    </row>
    <row r="3" spans="1:11" x14ac:dyDescent="0.3">
      <c r="A3" s="13">
        <v>0</v>
      </c>
      <c r="G3" t="s">
        <v>270</v>
      </c>
      <c r="H3">
        <v>0.25</v>
      </c>
      <c r="I3">
        <v>0.61839999999999995</v>
      </c>
      <c r="J3" s="15">
        <v>1</v>
      </c>
    </row>
    <row r="4" spans="1:11" x14ac:dyDescent="0.3">
      <c r="A4" s="13">
        <v>5</v>
      </c>
      <c r="G4" t="s">
        <v>271</v>
      </c>
      <c r="H4">
        <v>22.38</v>
      </c>
      <c r="I4">
        <v>2.2000000000000001E-6</v>
      </c>
      <c r="J4" s="15">
        <v>9.0000000000000002E-6</v>
      </c>
    </row>
    <row r="5" spans="1:11" x14ac:dyDescent="0.3">
      <c r="A5" s="13">
        <v>7</v>
      </c>
      <c r="G5" t="s">
        <v>272</v>
      </c>
      <c r="H5">
        <v>37.06</v>
      </c>
      <c r="I5">
        <v>0</v>
      </c>
      <c r="J5" s="15">
        <v>0</v>
      </c>
    </row>
    <row r="6" spans="1:11" x14ac:dyDescent="0.3">
      <c r="A6" s="13">
        <v>9</v>
      </c>
      <c r="B6">
        <v>0</v>
      </c>
      <c r="G6" t="s">
        <v>273</v>
      </c>
      <c r="H6">
        <v>37.33</v>
      </c>
      <c r="I6">
        <v>0</v>
      </c>
      <c r="J6" s="15">
        <v>0</v>
      </c>
    </row>
    <row r="7" spans="1:11" x14ac:dyDescent="0.3">
      <c r="A7" s="13">
        <v>13</v>
      </c>
      <c r="B7">
        <v>3</v>
      </c>
      <c r="G7" t="s">
        <v>274</v>
      </c>
      <c r="H7">
        <v>39.5</v>
      </c>
      <c r="I7">
        <v>0</v>
      </c>
      <c r="J7" s="15">
        <v>0</v>
      </c>
    </row>
    <row r="8" spans="1:11" x14ac:dyDescent="0.3">
      <c r="A8" s="13">
        <v>15</v>
      </c>
      <c r="B8">
        <v>6</v>
      </c>
      <c r="G8" t="s">
        <v>275</v>
      </c>
      <c r="H8">
        <v>1.07</v>
      </c>
      <c r="I8">
        <v>0.30199999999999999</v>
      </c>
      <c r="J8" s="15">
        <v>1</v>
      </c>
    </row>
    <row r="9" spans="1:11" x14ac:dyDescent="0.3">
      <c r="A9" s="13">
        <v>17</v>
      </c>
      <c r="B9">
        <v>11</v>
      </c>
      <c r="G9" t="s">
        <v>276</v>
      </c>
      <c r="H9">
        <v>0.01</v>
      </c>
      <c r="I9">
        <v>0.91</v>
      </c>
      <c r="J9" s="15">
        <v>1</v>
      </c>
    </row>
    <row r="10" spans="1:11" x14ac:dyDescent="0.3">
      <c r="A10" s="13">
        <v>20</v>
      </c>
      <c r="B10">
        <v>16</v>
      </c>
      <c r="G10" t="s">
        <v>277</v>
      </c>
      <c r="H10">
        <v>0.25</v>
      </c>
      <c r="I10">
        <v>0.61839999999999995</v>
      </c>
      <c r="J10" s="15">
        <v>1</v>
      </c>
      <c r="K10" s="14"/>
    </row>
    <row r="11" spans="1:11" x14ac:dyDescent="0.3">
      <c r="A11" s="13">
        <v>22</v>
      </c>
      <c r="B11">
        <v>25</v>
      </c>
      <c r="G11" t="s">
        <v>278</v>
      </c>
      <c r="H11">
        <v>39.5</v>
      </c>
      <c r="I11">
        <v>0</v>
      </c>
      <c r="J11" s="15">
        <v>0</v>
      </c>
    </row>
    <row r="12" spans="1:11" x14ac:dyDescent="0.3">
      <c r="A12" s="13">
        <v>24</v>
      </c>
      <c r="B12">
        <v>29</v>
      </c>
      <c r="G12" t="s">
        <v>279</v>
      </c>
      <c r="H12">
        <v>26.24</v>
      </c>
      <c r="I12" s="14">
        <v>2.9999999999999999E-7</v>
      </c>
      <c r="J12" s="15">
        <v>1.1999999999999999E-6</v>
      </c>
    </row>
    <row r="13" spans="1:11" x14ac:dyDescent="0.3">
      <c r="A13" s="13">
        <v>27</v>
      </c>
      <c r="B13">
        <v>19</v>
      </c>
      <c r="G13" t="s">
        <v>280</v>
      </c>
      <c r="H13">
        <v>38.6</v>
      </c>
      <c r="I13">
        <v>0</v>
      </c>
      <c r="J13" s="15">
        <v>0</v>
      </c>
      <c r="K13" s="14"/>
    </row>
    <row r="14" spans="1:11" x14ac:dyDescent="0.3">
      <c r="A14" s="13">
        <v>29</v>
      </c>
      <c r="B14">
        <v>3</v>
      </c>
      <c r="G14" t="s">
        <v>281</v>
      </c>
      <c r="H14">
        <v>22.38</v>
      </c>
      <c r="I14">
        <v>2.2000000000000001E-6</v>
      </c>
      <c r="J14">
        <v>9.0000000000000002E-6</v>
      </c>
    </row>
    <row r="15" spans="1:11" x14ac:dyDescent="0.3">
      <c r="A15" s="13">
        <v>31</v>
      </c>
      <c r="B15">
        <v>3</v>
      </c>
      <c r="G15" t="s">
        <v>282</v>
      </c>
      <c r="H15">
        <v>1.07</v>
      </c>
      <c r="I15">
        <v>0.30199999999999999</v>
      </c>
      <c r="J15">
        <v>1</v>
      </c>
    </row>
    <row r="16" spans="1:11" x14ac:dyDescent="0.3">
      <c r="A16" s="13">
        <v>34</v>
      </c>
      <c r="G16" t="s">
        <v>283</v>
      </c>
      <c r="H16">
        <v>26.24</v>
      </c>
      <c r="I16" s="14">
        <v>2.9999999999999999E-7</v>
      </c>
      <c r="J16">
        <v>1.1999999999999999E-6</v>
      </c>
    </row>
    <row r="17" spans="1:10" x14ac:dyDescent="0.3">
      <c r="A17" s="13">
        <v>36</v>
      </c>
      <c r="G17" t="s">
        <v>284</v>
      </c>
      <c r="H17">
        <v>0.84</v>
      </c>
      <c r="I17">
        <v>0.36080000000000001</v>
      </c>
      <c r="J17">
        <v>1</v>
      </c>
    </row>
    <row r="18" spans="1:10" x14ac:dyDescent="0.3">
      <c r="A18" s="13">
        <v>38</v>
      </c>
      <c r="G18" t="s">
        <v>285</v>
      </c>
      <c r="H18">
        <v>37.06</v>
      </c>
      <c r="I18">
        <v>0</v>
      </c>
      <c r="J18">
        <v>0</v>
      </c>
    </row>
    <row r="19" spans="1:10" x14ac:dyDescent="0.3">
      <c r="A19" s="13">
        <v>41</v>
      </c>
      <c r="G19" t="s">
        <v>286</v>
      </c>
      <c r="H19">
        <v>0.01</v>
      </c>
      <c r="I19">
        <v>0.91</v>
      </c>
      <c r="J19">
        <v>1</v>
      </c>
    </row>
    <row r="20" spans="1:10" x14ac:dyDescent="0.3">
      <c r="A20" s="13">
        <v>43</v>
      </c>
      <c r="G20" t="s">
        <v>287</v>
      </c>
      <c r="H20">
        <v>38.6</v>
      </c>
      <c r="I20">
        <v>0</v>
      </c>
      <c r="J20">
        <v>0</v>
      </c>
    </row>
    <row r="21" spans="1:10" x14ac:dyDescent="0.3">
      <c r="A21" s="13">
        <v>45</v>
      </c>
      <c r="G21" t="s">
        <v>288</v>
      </c>
      <c r="H21">
        <v>0.84</v>
      </c>
      <c r="I21">
        <v>0.36080000000000001</v>
      </c>
      <c r="J21">
        <v>1</v>
      </c>
    </row>
    <row r="23" spans="1:10" x14ac:dyDescent="0.3">
      <c r="A23" t="s">
        <v>265</v>
      </c>
    </row>
    <row r="24" spans="1:10" x14ac:dyDescent="0.3">
      <c r="A24" t="s">
        <v>72</v>
      </c>
      <c r="B24" t="s">
        <v>73</v>
      </c>
      <c r="C24" t="s">
        <v>1</v>
      </c>
    </row>
    <row r="25" spans="1:10" x14ac:dyDescent="0.3">
      <c r="A25" s="13">
        <v>0</v>
      </c>
    </row>
    <row r="26" spans="1:10" x14ac:dyDescent="0.3">
      <c r="A26" s="13">
        <v>5</v>
      </c>
    </row>
    <row r="27" spans="1:10" x14ac:dyDescent="0.3">
      <c r="A27" s="13">
        <v>7</v>
      </c>
    </row>
    <row r="28" spans="1:10" x14ac:dyDescent="0.3">
      <c r="A28" s="13">
        <v>9</v>
      </c>
      <c r="B28">
        <v>0</v>
      </c>
    </row>
    <row r="29" spans="1:10" x14ac:dyDescent="0.3">
      <c r="A29" s="13">
        <v>13</v>
      </c>
      <c r="B29">
        <v>1</v>
      </c>
    </row>
    <row r="30" spans="1:10" x14ac:dyDescent="0.3">
      <c r="A30" s="13">
        <v>15</v>
      </c>
      <c r="B30">
        <v>4</v>
      </c>
    </row>
    <row r="31" spans="1:10" x14ac:dyDescent="0.3">
      <c r="A31" s="13">
        <v>17</v>
      </c>
      <c r="B31">
        <v>4</v>
      </c>
    </row>
    <row r="32" spans="1:10" x14ac:dyDescent="0.3">
      <c r="A32" s="13">
        <v>20</v>
      </c>
      <c r="B32">
        <v>10</v>
      </c>
    </row>
    <row r="33" spans="1:3" x14ac:dyDescent="0.3">
      <c r="A33" s="13">
        <v>22</v>
      </c>
      <c r="B33">
        <v>16</v>
      </c>
    </row>
    <row r="34" spans="1:3" x14ac:dyDescent="0.3">
      <c r="A34" s="13">
        <v>24</v>
      </c>
      <c r="B34">
        <v>18</v>
      </c>
    </row>
    <row r="35" spans="1:3" x14ac:dyDescent="0.3">
      <c r="A35" s="13">
        <v>27</v>
      </c>
      <c r="B35">
        <v>26</v>
      </c>
    </row>
    <row r="36" spans="1:3" x14ac:dyDescent="0.3">
      <c r="A36" s="13">
        <v>29</v>
      </c>
      <c r="B36">
        <v>15</v>
      </c>
    </row>
    <row r="37" spans="1:3" x14ac:dyDescent="0.3">
      <c r="A37" s="13">
        <v>31</v>
      </c>
      <c r="B37">
        <v>9</v>
      </c>
    </row>
    <row r="38" spans="1:3" x14ac:dyDescent="0.3">
      <c r="A38" s="13">
        <v>34</v>
      </c>
      <c r="B38">
        <v>8</v>
      </c>
    </row>
    <row r="39" spans="1:3" x14ac:dyDescent="0.3">
      <c r="A39" s="13">
        <v>36</v>
      </c>
      <c r="B39">
        <v>5</v>
      </c>
    </row>
    <row r="40" spans="1:3" x14ac:dyDescent="0.3">
      <c r="A40" s="13">
        <v>38</v>
      </c>
      <c r="B40">
        <v>2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6" spans="1:3" x14ac:dyDescent="0.3">
      <c r="A46" t="s">
        <v>266</v>
      </c>
    </row>
    <row r="47" spans="1:3" x14ac:dyDescent="0.3">
      <c r="A47" t="s">
        <v>72</v>
      </c>
      <c r="B47" t="s">
        <v>73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9</v>
      </c>
      <c r="B51">
        <v>0</v>
      </c>
    </row>
    <row r="52" spans="1:2" x14ac:dyDescent="0.3">
      <c r="A52" s="13">
        <v>13</v>
      </c>
      <c r="B52">
        <v>5</v>
      </c>
    </row>
    <row r="53" spans="1:2" x14ac:dyDescent="0.3">
      <c r="A53" s="13">
        <v>15</v>
      </c>
      <c r="B53">
        <v>7</v>
      </c>
    </row>
    <row r="54" spans="1:2" x14ac:dyDescent="0.3">
      <c r="A54" s="13">
        <v>17</v>
      </c>
      <c r="B54">
        <v>15</v>
      </c>
    </row>
    <row r="55" spans="1:2" x14ac:dyDescent="0.3">
      <c r="A55" s="13">
        <v>20</v>
      </c>
      <c r="B55">
        <v>15</v>
      </c>
    </row>
    <row r="56" spans="1:2" x14ac:dyDescent="0.3">
      <c r="A56" s="13">
        <v>22</v>
      </c>
      <c r="B56">
        <v>31</v>
      </c>
    </row>
    <row r="57" spans="1:2" x14ac:dyDescent="0.3">
      <c r="A57" s="13">
        <v>24</v>
      </c>
      <c r="B57">
        <v>26</v>
      </c>
    </row>
    <row r="58" spans="1:2" x14ac:dyDescent="0.3">
      <c r="A58" s="13">
        <v>27</v>
      </c>
      <c r="B58">
        <v>9</v>
      </c>
    </row>
    <row r="59" spans="1:2" x14ac:dyDescent="0.3">
      <c r="A59" s="13">
        <v>29</v>
      </c>
      <c r="B59">
        <v>7</v>
      </c>
    </row>
    <row r="60" spans="1:2" x14ac:dyDescent="0.3">
      <c r="A60" s="13">
        <v>31</v>
      </c>
      <c r="B60">
        <v>5</v>
      </c>
    </row>
    <row r="61" spans="1:2" x14ac:dyDescent="0.3">
      <c r="A61" s="13">
        <v>34</v>
      </c>
    </row>
    <row r="62" spans="1:2" x14ac:dyDescent="0.3">
      <c r="A62" s="13">
        <v>36</v>
      </c>
    </row>
    <row r="63" spans="1:2" x14ac:dyDescent="0.3">
      <c r="A63" s="13">
        <v>38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t="s">
        <v>267</v>
      </c>
    </row>
    <row r="69" spans="1:3" x14ac:dyDescent="0.3">
      <c r="A69" t="s">
        <v>72</v>
      </c>
      <c r="B69" t="s">
        <v>73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9</v>
      </c>
      <c r="B73">
        <v>0</v>
      </c>
    </row>
    <row r="74" spans="1:3" x14ac:dyDescent="0.3">
      <c r="A74" s="13">
        <v>13</v>
      </c>
      <c r="B74">
        <v>1</v>
      </c>
    </row>
    <row r="75" spans="1:3" x14ac:dyDescent="0.3">
      <c r="A75" s="13">
        <v>15</v>
      </c>
      <c r="B75">
        <v>5</v>
      </c>
    </row>
    <row r="76" spans="1:3" x14ac:dyDescent="0.3">
      <c r="A76" s="13">
        <v>17</v>
      </c>
      <c r="B76">
        <v>6</v>
      </c>
    </row>
    <row r="77" spans="1:3" x14ac:dyDescent="0.3">
      <c r="A77" s="13">
        <v>20</v>
      </c>
      <c r="B77">
        <v>11</v>
      </c>
    </row>
    <row r="78" spans="1:3" x14ac:dyDescent="0.3">
      <c r="A78" s="13">
        <v>22</v>
      </c>
      <c r="B78">
        <v>19</v>
      </c>
    </row>
    <row r="79" spans="1:3" x14ac:dyDescent="0.3">
      <c r="A79" s="13">
        <v>24</v>
      </c>
      <c r="B79">
        <v>26</v>
      </c>
    </row>
    <row r="80" spans="1:3" x14ac:dyDescent="0.3">
      <c r="A80" s="13">
        <v>27</v>
      </c>
      <c r="B80">
        <v>22</v>
      </c>
    </row>
    <row r="81" spans="1:3" x14ac:dyDescent="0.3">
      <c r="A81" s="13">
        <v>29</v>
      </c>
      <c r="B81">
        <v>8</v>
      </c>
    </row>
    <row r="82" spans="1:3" x14ac:dyDescent="0.3">
      <c r="A82" s="13">
        <v>31</v>
      </c>
      <c r="B82">
        <v>8</v>
      </c>
    </row>
    <row r="83" spans="1:3" x14ac:dyDescent="0.3">
      <c r="A83" s="13">
        <v>34</v>
      </c>
      <c r="B83">
        <v>7</v>
      </c>
    </row>
    <row r="84" spans="1:3" x14ac:dyDescent="0.3">
      <c r="A84" s="13">
        <v>36</v>
      </c>
      <c r="B84">
        <v>5</v>
      </c>
    </row>
    <row r="85" spans="1:3" x14ac:dyDescent="0.3">
      <c r="A85" s="13">
        <v>38</v>
      </c>
      <c r="B85">
        <v>2</v>
      </c>
    </row>
    <row r="86" spans="1:3" x14ac:dyDescent="0.3">
      <c r="A86" s="13">
        <v>41</v>
      </c>
    </row>
    <row r="87" spans="1:3" x14ac:dyDescent="0.3">
      <c r="A87" s="13">
        <v>43</v>
      </c>
    </row>
    <row r="88" spans="1:3" x14ac:dyDescent="0.3">
      <c r="A88" s="13">
        <v>45</v>
      </c>
    </row>
    <row r="91" spans="1:3" x14ac:dyDescent="0.3">
      <c r="A91" t="s">
        <v>268</v>
      </c>
    </row>
    <row r="92" spans="1:3" x14ac:dyDescent="0.3">
      <c r="A92" t="s">
        <v>72</v>
      </c>
      <c r="B92" t="s">
        <v>73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9</v>
      </c>
      <c r="B96">
        <v>0</v>
      </c>
    </row>
    <row r="97" spans="1:2" x14ac:dyDescent="0.3">
      <c r="A97" s="13">
        <v>13</v>
      </c>
      <c r="B97">
        <v>2</v>
      </c>
    </row>
    <row r="98" spans="1:2" x14ac:dyDescent="0.3">
      <c r="A98" s="13">
        <v>15</v>
      </c>
      <c r="B98">
        <v>1</v>
      </c>
    </row>
    <row r="99" spans="1:2" x14ac:dyDescent="0.3">
      <c r="A99" s="13">
        <v>17</v>
      </c>
      <c r="B99">
        <v>7</v>
      </c>
    </row>
    <row r="100" spans="1:2" x14ac:dyDescent="0.3">
      <c r="A100" s="13">
        <v>20</v>
      </c>
      <c r="B100">
        <v>9</v>
      </c>
    </row>
    <row r="101" spans="1:2" x14ac:dyDescent="0.3">
      <c r="A101" s="13">
        <v>22</v>
      </c>
      <c r="B101">
        <v>14</v>
      </c>
    </row>
    <row r="102" spans="1:2" x14ac:dyDescent="0.3">
      <c r="A102" s="13">
        <v>24</v>
      </c>
      <c r="B102">
        <v>19</v>
      </c>
    </row>
    <row r="103" spans="1:2" x14ac:dyDescent="0.3">
      <c r="A103" s="13">
        <v>27</v>
      </c>
      <c r="B103">
        <v>23</v>
      </c>
    </row>
    <row r="104" spans="1:2" x14ac:dyDescent="0.3">
      <c r="A104" s="13">
        <v>29</v>
      </c>
      <c r="B104">
        <v>16</v>
      </c>
    </row>
    <row r="105" spans="1:2" x14ac:dyDescent="0.3">
      <c r="A105" s="13">
        <v>31</v>
      </c>
      <c r="B105">
        <v>13</v>
      </c>
    </row>
    <row r="106" spans="1:2" x14ac:dyDescent="0.3">
      <c r="A106" s="13">
        <v>34</v>
      </c>
      <c r="B106">
        <v>4</v>
      </c>
    </row>
    <row r="107" spans="1:2" x14ac:dyDescent="0.3">
      <c r="A107" s="13">
        <v>36</v>
      </c>
      <c r="B107">
        <v>6</v>
      </c>
    </row>
    <row r="108" spans="1:2" x14ac:dyDescent="0.3">
      <c r="A108" s="13">
        <v>38</v>
      </c>
      <c r="B108">
        <v>1</v>
      </c>
    </row>
    <row r="109" spans="1:2" x14ac:dyDescent="0.3">
      <c r="A109" s="13">
        <v>41</v>
      </c>
    </row>
    <row r="110" spans="1:2" x14ac:dyDescent="0.3">
      <c r="A110" s="13">
        <v>43</v>
      </c>
    </row>
    <row r="111" spans="1:2" x14ac:dyDescent="0.3">
      <c r="A111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946D-7176-4B7A-993E-CA599EF6CF16}">
  <dimension ref="A1:K226"/>
  <sheetViews>
    <sheetView topLeftCell="F1" workbookViewId="0">
      <selection activeCell="H25" sqref="H25:J25"/>
    </sheetView>
  </sheetViews>
  <sheetFormatPr defaultRowHeight="14.4" x14ac:dyDescent="0.3"/>
  <cols>
    <col min="7" max="8" width="25.77734375" bestFit="1" customWidth="1"/>
  </cols>
  <sheetData>
    <row r="1" spans="1:11" x14ac:dyDescent="0.3">
      <c r="A1" t="s">
        <v>78</v>
      </c>
      <c r="H1" t="s">
        <v>74</v>
      </c>
      <c r="I1" t="s">
        <v>75</v>
      </c>
      <c r="J1" t="s">
        <v>76</v>
      </c>
      <c r="K1" t="s">
        <v>77</v>
      </c>
    </row>
    <row r="2" spans="1:11" x14ac:dyDescent="0.3">
      <c r="A2" t="s">
        <v>72</v>
      </c>
      <c r="B2" t="s">
        <v>73</v>
      </c>
      <c r="C2" t="s">
        <v>1</v>
      </c>
      <c r="H2" t="s">
        <v>93</v>
      </c>
      <c r="I2" s="14">
        <v>34.18</v>
      </c>
      <c r="J2" s="14">
        <v>5.0000000000000001E-9</v>
      </c>
      <c r="K2" s="14">
        <v>4.4999999999999999E-8</v>
      </c>
    </row>
    <row r="3" spans="1:11" x14ac:dyDescent="0.3">
      <c r="A3" s="13">
        <v>0</v>
      </c>
      <c r="H3" t="s">
        <v>94</v>
      </c>
      <c r="I3">
        <v>45.08</v>
      </c>
      <c r="J3">
        <v>0</v>
      </c>
      <c r="K3">
        <v>0</v>
      </c>
    </row>
    <row r="4" spans="1:11" x14ac:dyDescent="0.3">
      <c r="A4" s="13">
        <v>5</v>
      </c>
      <c r="H4" t="s">
        <v>95</v>
      </c>
      <c r="I4">
        <v>0.15</v>
      </c>
      <c r="J4">
        <v>0.69820000000000004</v>
      </c>
      <c r="K4">
        <v>1</v>
      </c>
    </row>
    <row r="5" spans="1:11" x14ac:dyDescent="0.3">
      <c r="A5" s="13">
        <v>7</v>
      </c>
      <c r="H5" t="s">
        <v>96</v>
      </c>
      <c r="I5">
        <v>6.51</v>
      </c>
      <c r="J5">
        <v>1.0699999999999999E-2</v>
      </c>
      <c r="K5">
        <v>9.64E-2</v>
      </c>
    </row>
    <row r="6" spans="1:11" x14ac:dyDescent="0.3">
      <c r="A6" s="13">
        <v>9</v>
      </c>
      <c r="B6">
        <v>0</v>
      </c>
      <c r="H6" t="s">
        <v>97</v>
      </c>
      <c r="I6">
        <v>0.77</v>
      </c>
      <c r="J6">
        <v>0.37909999999999999</v>
      </c>
      <c r="K6">
        <v>1</v>
      </c>
    </row>
    <row r="7" spans="1:11" x14ac:dyDescent="0.3">
      <c r="A7" s="13">
        <v>13</v>
      </c>
      <c r="B7">
        <v>1</v>
      </c>
      <c r="H7" t="s">
        <v>80</v>
      </c>
      <c r="I7">
        <v>49.67</v>
      </c>
      <c r="J7">
        <v>0</v>
      </c>
      <c r="K7">
        <v>0</v>
      </c>
    </row>
    <row r="8" spans="1:11" x14ac:dyDescent="0.3">
      <c r="A8" s="13">
        <v>15</v>
      </c>
      <c r="B8">
        <v>4</v>
      </c>
      <c r="H8" t="s">
        <v>98</v>
      </c>
      <c r="I8">
        <v>53.7</v>
      </c>
      <c r="J8">
        <v>0</v>
      </c>
      <c r="K8">
        <v>0</v>
      </c>
    </row>
    <row r="9" spans="1:11" x14ac:dyDescent="0.3">
      <c r="A9" s="13">
        <v>17</v>
      </c>
      <c r="B9">
        <v>7</v>
      </c>
      <c r="H9" t="s">
        <v>99</v>
      </c>
      <c r="I9">
        <v>2.67</v>
      </c>
      <c r="J9">
        <v>0.1022</v>
      </c>
      <c r="K9">
        <v>0.91959999999999997</v>
      </c>
    </row>
    <row r="10" spans="1:11" x14ac:dyDescent="0.3">
      <c r="A10" s="13">
        <v>20</v>
      </c>
      <c r="B10">
        <v>13</v>
      </c>
      <c r="H10" t="s">
        <v>227</v>
      </c>
      <c r="I10" s="14">
        <v>0.01</v>
      </c>
      <c r="J10" s="14">
        <v>0.91830000000000001</v>
      </c>
      <c r="K10" s="14">
        <v>1</v>
      </c>
    </row>
    <row r="11" spans="1:11" x14ac:dyDescent="0.3">
      <c r="A11" s="13">
        <v>22</v>
      </c>
      <c r="B11">
        <v>12</v>
      </c>
      <c r="H11" t="s">
        <v>100</v>
      </c>
      <c r="I11">
        <v>34.18</v>
      </c>
      <c r="J11" s="14">
        <v>5.0000000000000001E-9</v>
      </c>
      <c r="K11" s="14">
        <v>4.4999999999999999E-8</v>
      </c>
    </row>
    <row r="12" spans="1:11" x14ac:dyDescent="0.3">
      <c r="A12" s="13">
        <v>24</v>
      </c>
      <c r="B12">
        <v>31</v>
      </c>
      <c r="H12" t="s">
        <v>101</v>
      </c>
      <c r="I12">
        <v>1.23</v>
      </c>
      <c r="J12">
        <v>0.26729999999999998</v>
      </c>
      <c r="K12">
        <v>1</v>
      </c>
    </row>
    <row r="13" spans="1:11" x14ac:dyDescent="0.3">
      <c r="A13" s="13">
        <v>27</v>
      </c>
      <c r="B13">
        <v>34</v>
      </c>
      <c r="H13" t="s">
        <v>102</v>
      </c>
      <c r="I13">
        <v>21.42</v>
      </c>
      <c r="J13">
        <v>3.7000000000000002E-6</v>
      </c>
      <c r="K13">
        <v>3.3000000000000003E-5</v>
      </c>
    </row>
    <row r="14" spans="1:11" x14ac:dyDescent="0.3">
      <c r="A14" s="13">
        <v>29</v>
      </c>
      <c r="B14">
        <v>9</v>
      </c>
      <c r="H14" t="s">
        <v>103</v>
      </c>
      <c r="I14">
        <v>4.3099999999999996</v>
      </c>
      <c r="J14">
        <v>3.7999999999999999E-2</v>
      </c>
      <c r="K14">
        <v>0.3417</v>
      </c>
    </row>
    <row r="15" spans="1:11" x14ac:dyDescent="0.3">
      <c r="A15" s="13">
        <v>31</v>
      </c>
      <c r="B15">
        <v>8</v>
      </c>
      <c r="H15" t="s">
        <v>104</v>
      </c>
      <c r="I15">
        <v>23.22</v>
      </c>
      <c r="J15">
        <v>1.3999999999999999E-6</v>
      </c>
      <c r="K15">
        <v>1.2999999999999999E-5</v>
      </c>
    </row>
    <row r="16" spans="1:11" x14ac:dyDescent="0.3">
      <c r="A16" s="13">
        <v>34</v>
      </c>
      <c r="H16" t="s">
        <v>105</v>
      </c>
      <c r="I16">
        <v>2.39</v>
      </c>
      <c r="J16">
        <v>0.1221</v>
      </c>
      <c r="K16">
        <v>1</v>
      </c>
    </row>
    <row r="17" spans="1:11" x14ac:dyDescent="0.3">
      <c r="A17" s="13">
        <v>36</v>
      </c>
      <c r="H17" t="s">
        <v>106</v>
      </c>
      <c r="I17">
        <v>2.94</v>
      </c>
      <c r="J17">
        <v>8.6599999999999996E-2</v>
      </c>
      <c r="K17">
        <v>0.77980000000000005</v>
      </c>
    </row>
    <row r="18" spans="1:11" x14ac:dyDescent="0.3">
      <c r="A18" s="13">
        <v>38</v>
      </c>
      <c r="H18" t="s">
        <v>107</v>
      </c>
      <c r="I18">
        <v>44.29</v>
      </c>
      <c r="J18">
        <v>0</v>
      </c>
      <c r="K18">
        <v>0</v>
      </c>
    </row>
    <row r="19" spans="1:11" x14ac:dyDescent="0.3">
      <c r="A19" s="13">
        <v>41</v>
      </c>
      <c r="H19" t="s">
        <v>228</v>
      </c>
      <c r="I19">
        <v>28.57</v>
      </c>
      <c r="J19" s="14">
        <v>8.9999999999999999E-8</v>
      </c>
      <c r="K19" s="14">
        <v>8.0999999999999997E-7</v>
      </c>
    </row>
    <row r="20" spans="1:11" x14ac:dyDescent="0.3">
      <c r="A20" s="13">
        <v>43</v>
      </c>
      <c r="H20" t="s">
        <v>108</v>
      </c>
      <c r="I20" s="14">
        <v>45.08</v>
      </c>
      <c r="J20" s="14">
        <v>0</v>
      </c>
      <c r="K20" s="14">
        <v>0</v>
      </c>
    </row>
    <row r="21" spans="1:11" x14ac:dyDescent="0.3">
      <c r="A21" s="13">
        <v>45</v>
      </c>
      <c r="H21" t="s">
        <v>109</v>
      </c>
      <c r="I21">
        <v>1.23</v>
      </c>
      <c r="J21">
        <v>0.26729999999999998</v>
      </c>
      <c r="K21">
        <v>1</v>
      </c>
    </row>
    <row r="22" spans="1:11" x14ac:dyDescent="0.3">
      <c r="H22" t="s">
        <v>110</v>
      </c>
      <c r="I22">
        <v>28.92</v>
      </c>
      <c r="J22" s="14">
        <v>7.4999999999999997E-8</v>
      </c>
      <c r="K22" s="14">
        <v>6.7999999999999995E-7</v>
      </c>
    </row>
    <row r="23" spans="1:11" x14ac:dyDescent="0.3">
      <c r="A23" t="s">
        <v>89</v>
      </c>
      <c r="H23" t="s">
        <v>111</v>
      </c>
      <c r="I23">
        <v>8.48</v>
      </c>
      <c r="J23">
        <v>3.5999999999999999E-3</v>
      </c>
      <c r="K23">
        <v>3.2399999999999998E-2</v>
      </c>
    </row>
    <row r="24" spans="1:11" x14ac:dyDescent="0.3">
      <c r="A24" t="s">
        <v>72</v>
      </c>
      <c r="B24" t="s">
        <v>73</v>
      </c>
      <c r="C24" t="s">
        <v>1</v>
      </c>
      <c r="H24" t="s">
        <v>112</v>
      </c>
      <c r="I24">
        <v>31.98</v>
      </c>
      <c r="J24" s="14">
        <v>1.6000000000000001E-8</v>
      </c>
      <c r="K24" s="14">
        <v>1.4000000000000001E-7</v>
      </c>
    </row>
    <row r="25" spans="1:11" x14ac:dyDescent="0.3">
      <c r="A25" s="13">
        <v>0</v>
      </c>
      <c r="H25" t="s">
        <v>113</v>
      </c>
      <c r="I25">
        <v>0.21</v>
      </c>
      <c r="J25">
        <v>0.64449999999999996</v>
      </c>
      <c r="K25">
        <v>1</v>
      </c>
    </row>
    <row r="26" spans="1:11" x14ac:dyDescent="0.3">
      <c r="A26" s="13">
        <v>5</v>
      </c>
      <c r="H26" t="s">
        <v>114</v>
      </c>
      <c r="I26">
        <v>0.31</v>
      </c>
      <c r="J26">
        <v>0.5776</v>
      </c>
      <c r="K26">
        <v>1</v>
      </c>
    </row>
    <row r="27" spans="1:11" x14ac:dyDescent="0.3">
      <c r="A27" s="13">
        <v>7</v>
      </c>
      <c r="H27" t="s">
        <v>115</v>
      </c>
      <c r="I27">
        <v>55.08</v>
      </c>
      <c r="J27">
        <v>0</v>
      </c>
      <c r="K27">
        <v>0</v>
      </c>
    </row>
    <row r="28" spans="1:11" x14ac:dyDescent="0.3">
      <c r="A28" s="13">
        <v>9</v>
      </c>
      <c r="B28">
        <v>0</v>
      </c>
      <c r="H28" t="s">
        <v>229</v>
      </c>
      <c r="I28" s="14">
        <v>37.130000000000003</v>
      </c>
      <c r="J28" s="14">
        <v>0</v>
      </c>
      <c r="K28" s="14">
        <v>0</v>
      </c>
    </row>
    <row r="29" spans="1:11" x14ac:dyDescent="0.3">
      <c r="A29" s="13">
        <v>13</v>
      </c>
      <c r="B29">
        <v>0</v>
      </c>
      <c r="H29" t="s">
        <v>116</v>
      </c>
      <c r="I29">
        <v>0.15</v>
      </c>
      <c r="J29">
        <v>0.69820000000000004</v>
      </c>
      <c r="K29">
        <v>1</v>
      </c>
    </row>
    <row r="30" spans="1:11" x14ac:dyDescent="0.3">
      <c r="A30" s="13">
        <v>15</v>
      </c>
      <c r="B30">
        <v>0</v>
      </c>
      <c r="H30" t="s">
        <v>117</v>
      </c>
      <c r="I30">
        <v>21.42</v>
      </c>
      <c r="J30">
        <v>3.7000000000000002E-6</v>
      </c>
      <c r="K30">
        <v>3.3000000000000003E-5</v>
      </c>
    </row>
    <row r="31" spans="1:11" x14ac:dyDescent="0.3">
      <c r="A31" s="13">
        <v>17</v>
      </c>
      <c r="B31">
        <v>3</v>
      </c>
      <c r="H31" t="s">
        <v>118</v>
      </c>
      <c r="I31" s="14">
        <v>28.92</v>
      </c>
      <c r="J31" s="14">
        <v>7.4999999999999997E-8</v>
      </c>
      <c r="K31" s="14">
        <v>6.7999999999999995E-7</v>
      </c>
    </row>
    <row r="32" spans="1:11" x14ac:dyDescent="0.3">
      <c r="A32" s="13">
        <v>20</v>
      </c>
      <c r="B32">
        <v>7</v>
      </c>
      <c r="H32" t="s">
        <v>119</v>
      </c>
      <c r="I32" s="14">
        <v>3.31</v>
      </c>
      <c r="J32" s="14">
        <v>6.8699999999999997E-2</v>
      </c>
      <c r="K32" s="14">
        <v>0.61870000000000003</v>
      </c>
    </row>
    <row r="33" spans="1:11" x14ac:dyDescent="0.3">
      <c r="A33" s="13">
        <v>22</v>
      </c>
      <c r="B33">
        <v>8</v>
      </c>
      <c r="H33" t="s">
        <v>120</v>
      </c>
      <c r="I33">
        <v>0.14000000000000001</v>
      </c>
      <c r="J33">
        <v>0.70399999999999996</v>
      </c>
      <c r="K33">
        <v>1</v>
      </c>
    </row>
    <row r="34" spans="1:11" x14ac:dyDescent="0.3">
      <c r="A34" s="13">
        <v>24</v>
      </c>
      <c r="B34">
        <v>18</v>
      </c>
      <c r="H34" t="s">
        <v>121</v>
      </c>
      <c r="I34">
        <v>32.35</v>
      </c>
      <c r="J34" s="14">
        <v>1.3000000000000001E-8</v>
      </c>
      <c r="K34" s="14">
        <v>1.1999999999999999E-7</v>
      </c>
    </row>
    <row r="35" spans="1:11" x14ac:dyDescent="0.3">
      <c r="A35" s="13">
        <v>27</v>
      </c>
      <c r="B35">
        <v>17</v>
      </c>
      <c r="H35" t="s">
        <v>122</v>
      </c>
      <c r="I35">
        <v>35.46</v>
      </c>
      <c r="J35" s="14">
        <v>2.6000000000000001E-9</v>
      </c>
      <c r="K35" s="14">
        <v>2.4E-8</v>
      </c>
    </row>
    <row r="36" spans="1:11" x14ac:dyDescent="0.3">
      <c r="A36" s="13">
        <v>29</v>
      </c>
      <c r="B36">
        <v>21</v>
      </c>
      <c r="H36" t="s">
        <v>123</v>
      </c>
      <c r="I36">
        <v>2.99</v>
      </c>
      <c r="J36">
        <v>8.3599999999999994E-2</v>
      </c>
      <c r="K36">
        <v>0.752</v>
      </c>
    </row>
    <row r="37" spans="1:11" x14ac:dyDescent="0.3">
      <c r="A37" s="13">
        <v>31</v>
      </c>
      <c r="B37">
        <v>13</v>
      </c>
      <c r="H37" t="s">
        <v>230</v>
      </c>
      <c r="I37">
        <v>0.15</v>
      </c>
      <c r="J37">
        <v>0.70079999999999998</v>
      </c>
      <c r="K37">
        <v>1</v>
      </c>
    </row>
    <row r="38" spans="1:11" x14ac:dyDescent="0.3">
      <c r="A38" s="13">
        <v>34</v>
      </c>
      <c r="B38">
        <v>15</v>
      </c>
      <c r="H38" t="s">
        <v>124</v>
      </c>
      <c r="I38">
        <v>6.51</v>
      </c>
      <c r="J38">
        <v>1.0699999999999999E-2</v>
      </c>
      <c r="K38">
        <v>9.64E-2</v>
      </c>
    </row>
    <row r="39" spans="1:11" x14ac:dyDescent="0.3">
      <c r="A39" s="13">
        <v>36</v>
      </c>
      <c r="B39">
        <v>2</v>
      </c>
      <c r="H39" t="s">
        <v>125</v>
      </c>
      <c r="I39">
        <v>4.3099999999999996</v>
      </c>
      <c r="J39">
        <v>3.7999999999999999E-2</v>
      </c>
      <c r="K39">
        <v>0.3417</v>
      </c>
    </row>
    <row r="40" spans="1:11" x14ac:dyDescent="0.3">
      <c r="A40" s="13">
        <v>38</v>
      </c>
      <c r="B40">
        <v>1</v>
      </c>
      <c r="H40" t="s">
        <v>126</v>
      </c>
      <c r="I40">
        <v>8.48</v>
      </c>
      <c r="J40">
        <v>3.5999999999999999E-3</v>
      </c>
      <c r="K40">
        <v>3.2399999999999998E-2</v>
      </c>
    </row>
    <row r="41" spans="1:11" x14ac:dyDescent="0.3">
      <c r="A41" s="13">
        <v>41</v>
      </c>
      <c r="H41" t="s">
        <v>127</v>
      </c>
      <c r="I41">
        <v>3.31</v>
      </c>
      <c r="J41">
        <v>6.8699999999999997E-2</v>
      </c>
      <c r="K41">
        <v>0.61870000000000003</v>
      </c>
    </row>
    <row r="42" spans="1:11" x14ac:dyDescent="0.3">
      <c r="A42" s="13">
        <v>43</v>
      </c>
      <c r="H42" t="s">
        <v>128</v>
      </c>
      <c r="I42">
        <v>3.3</v>
      </c>
      <c r="J42">
        <v>6.9400000000000003E-2</v>
      </c>
      <c r="K42">
        <v>0.62429999999999997</v>
      </c>
    </row>
    <row r="43" spans="1:11" x14ac:dyDescent="0.3">
      <c r="A43" s="13">
        <v>45</v>
      </c>
      <c r="H43" t="s">
        <v>129</v>
      </c>
      <c r="I43">
        <v>10.87</v>
      </c>
      <c r="J43">
        <v>1E-3</v>
      </c>
      <c r="K43">
        <v>8.8000000000000005E-3</v>
      </c>
    </row>
    <row r="44" spans="1:11" x14ac:dyDescent="0.3">
      <c r="H44" t="s">
        <v>130</v>
      </c>
      <c r="I44">
        <v>11.57</v>
      </c>
      <c r="J44" s="14">
        <v>6.9999999999999999E-4</v>
      </c>
      <c r="K44" s="14">
        <v>6.0000000000000001E-3</v>
      </c>
    </row>
    <row r="45" spans="1:11" x14ac:dyDescent="0.3">
      <c r="A45" s="13"/>
      <c r="H45" t="s">
        <v>131</v>
      </c>
      <c r="I45">
        <v>11.22</v>
      </c>
      <c r="J45">
        <v>8.0000000000000004E-4</v>
      </c>
      <c r="K45">
        <v>7.3000000000000001E-3</v>
      </c>
    </row>
    <row r="46" spans="1:11" x14ac:dyDescent="0.3">
      <c r="A46" t="s">
        <v>90</v>
      </c>
      <c r="H46" t="s">
        <v>231</v>
      </c>
      <c r="I46">
        <v>5.37</v>
      </c>
      <c r="J46">
        <v>2.0500000000000001E-2</v>
      </c>
      <c r="K46">
        <v>0.18490000000000001</v>
      </c>
    </row>
    <row r="47" spans="1:11" x14ac:dyDescent="0.3">
      <c r="A47" t="s">
        <v>72</v>
      </c>
      <c r="B47" t="s">
        <v>73</v>
      </c>
      <c r="C47" t="s">
        <v>1</v>
      </c>
      <c r="H47" t="s">
        <v>132</v>
      </c>
      <c r="I47">
        <v>0.77</v>
      </c>
      <c r="J47" s="14">
        <v>0.37909999999999999</v>
      </c>
      <c r="K47" s="14">
        <v>1</v>
      </c>
    </row>
    <row r="48" spans="1:11" x14ac:dyDescent="0.3">
      <c r="A48" s="13">
        <v>0</v>
      </c>
      <c r="H48" t="s">
        <v>133</v>
      </c>
      <c r="I48">
        <v>23.22</v>
      </c>
      <c r="J48">
        <v>1.3999999999999999E-6</v>
      </c>
      <c r="K48">
        <v>1.2999999999999999E-5</v>
      </c>
    </row>
    <row r="49" spans="1:11" x14ac:dyDescent="0.3">
      <c r="A49" s="13">
        <v>5</v>
      </c>
      <c r="H49" t="s">
        <v>134</v>
      </c>
      <c r="I49">
        <v>31.98</v>
      </c>
      <c r="J49" s="14">
        <v>1.6000000000000001E-8</v>
      </c>
      <c r="K49" s="14">
        <v>1.4000000000000001E-7</v>
      </c>
    </row>
    <row r="50" spans="1:11" x14ac:dyDescent="0.3">
      <c r="A50" s="13">
        <v>7</v>
      </c>
      <c r="H50" t="s">
        <v>135</v>
      </c>
      <c r="I50">
        <v>0.14000000000000001</v>
      </c>
      <c r="J50">
        <v>0.70399999999999996</v>
      </c>
      <c r="K50">
        <v>1</v>
      </c>
    </row>
    <row r="51" spans="1:11" x14ac:dyDescent="0.3">
      <c r="A51" s="13">
        <v>9</v>
      </c>
      <c r="B51">
        <v>0</v>
      </c>
      <c r="H51" t="s">
        <v>136</v>
      </c>
      <c r="I51">
        <v>3.3</v>
      </c>
      <c r="J51">
        <v>6.9400000000000003E-2</v>
      </c>
      <c r="K51">
        <v>0.62429999999999997</v>
      </c>
    </row>
    <row r="52" spans="1:11" x14ac:dyDescent="0.3">
      <c r="A52" s="13">
        <v>13</v>
      </c>
      <c r="B52">
        <v>2</v>
      </c>
      <c r="H52" t="s">
        <v>137</v>
      </c>
      <c r="I52">
        <v>35.51</v>
      </c>
      <c r="J52" s="14">
        <v>2.6000000000000001E-9</v>
      </c>
      <c r="K52" s="14">
        <v>2.3000000000000001E-8</v>
      </c>
    </row>
    <row r="53" spans="1:11" x14ac:dyDescent="0.3">
      <c r="A53" s="13">
        <v>15</v>
      </c>
      <c r="B53">
        <v>1</v>
      </c>
      <c r="H53" t="s">
        <v>138</v>
      </c>
      <c r="I53" s="14">
        <v>39.590000000000003</v>
      </c>
      <c r="J53" s="14">
        <v>0</v>
      </c>
      <c r="K53" s="14">
        <v>0</v>
      </c>
    </row>
    <row r="54" spans="1:11" x14ac:dyDescent="0.3">
      <c r="A54" s="13">
        <v>17</v>
      </c>
      <c r="B54">
        <v>4</v>
      </c>
      <c r="H54" t="s">
        <v>139</v>
      </c>
      <c r="I54">
        <v>5.58</v>
      </c>
      <c r="J54">
        <v>1.8200000000000001E-2</v>
      </c>
      <c r="K54">
        <v>0.16389999999999999</v>
      </c>
    </row>
    <row r="55" spans="1:11" x14ac:dyDescent="0.3">
      <c r="A55" s="13">
        <v>20</v>
      </c>
      <c r="B55">
        <v>6</v>
      </c>
      <c r="H55" t="s">
        <v>232</v>
      </c>
      <c r="I55">
        <v>0.59</v>
      </c>
      <c r="J55" s="14">
        <v>0.44290000000000002</v>
      </c>
      <c r="K55" s="14">
        <v>1</v>
      </c>
    </row>
    <row r="56" spans="1:11" x14ac:dyDescent="0.3">
      <c r="A56" s="13">
        <v>22</v>
      </c>
      <c r="B56">
        <v>7</v>
      </c>
      <c r="H56" t="s">
        <v>81</v>
      </c>
      <c r="I56">
        <v>49.67</v>
      </c>
      <c r="J56">
        <v>0</v>
      </c>
      <c r="K56">
        <v>0</v>
      </c>
    </row>
    <row r="57" spans="1:11" x14ac:dyDescent="0.3">
      <c r="A57" s="13">
        <v>24</v>
      </c>
      <c r="B57">
        <v>14</v>
      </c>
      <c r="H57" t="s">
        <v>140</v>
      </c>
      <c r="I57">
        <v>2.39</v>
      </c>
      <c r="J57">
        <v>0.1221</v>
      </c>
      <c r="K57">
        <v>1</v>
      </c>
    </row>
    <row r="58" spans="1:11" x14ac:dyDescent="0.3">
      <c r="A58" s="13">
        <v>27</v>
      </c>
      <c r="B58">
        <v>15</v>
      </c>
      <c r="H58" t="s">
        <v>141</v>
      </c>
      <c r="I58">
        <v>0.21</v>
      </c>
      <c r="J58">
        <v>0.64449999999999996</v>
      </c>
      <c r="K58">
        <v>1</v>
      </c>
    </row>
    <row r="59" spans="1:11" x14ac:dyDescent="0.3">
      <c r="A59" s="13">
        <v>29</v>
      </c>
      <c r="B59">
        <v>27</v>
      </c>
      <c r="H59" t="s">
        <v>142</v>
      </c>
      <c r="I59">
        <v>32.35</v>
      </c>
      <c r="J59" s="14">
        <v>1.3000000000000001E-8</v>
      </c>
      <c r="K59" s="14">
        <v>1.1999999999999999E-7</v>
      </c>
    </row>
    <row r="60" spans="1:11" x14ac:dyDescent="0.3">
      <c r="A60" s="13">
        <v>31</v>
      </c>
      <c r="B60">
        <v>15</v>
      </c>
      <c r="H60" t="s">
        <v>143</v>
      </c>
      <c r="I60">
        <v>10.87</v>
      </c>
      <c r="J60">
        <v>1E-3</v>
      </c>
      <c r="K60">
        <v>8.8000000000000005E-3</v>
      </c>
    </row>
    <row r="61" spans="1:11" x14ac:dyDescent="0.3">
      <c r="A61" s="13">
        <v>34</v>
      </c>
      <c r="B61">
        <v>16</v>
      </c>
      <c r="H61" t="s">
        <v>144</v>
      </c>
      <c r="I61" s="14">
        <v>35.51</v>
      </c>
      <c r="J61" s="14">
        <v>2.6000000000000001E-9</v>
      </c>
      <c r="K61" s="14">
        <v>2.3000000000000001E-8</v>
      </c>
    </row>
    <row r="62" spans="1:11" x14ac:dyDescent="0.3">
      <c r="A62" s="13">
        <v>36</v>
      </c>
      <c r="B62">
        <v>2</v>
      </c>
      <c r="H62" t="s">
        <v>145</v>
      </c>
      <c r="I62">
        <v>0.01</v>
      </c>
      <c r="J62">
        <v>0.93120000000000003</v>
      </c>
      <c r="K62">
        <v>1</v>
      </c>
    </row>
    <row r="63" spans="1:11" x14ac:dyDescent="0.3">
      <c r="A63" s="13">
        <v>38</v>
      </c>
      <c r="B63">
        <v>5</v>
      </c>
      <c r="H63" t="s">
        <v>146</v>
      </c>
      <c r="I63">
        <v>59.81</v>
      </c>
      <c r="J63">
        <v>0</v>
      </c>
      <c r="K63">
        <v>0</v>
      </c>
    </row>
    <row r="64" spans="1:11" x14ac:dyDescent="0.3">
      <c r="A64" s="13">
        <v>41</v>
      </c>
      <c r="H64" t="s">
        <v>233</v>
      </c>
      <c r="I64">
        <v>40.57</v>
      </c>
      <c r="J64">
        <v>0</v>
      </c>
      <c r="K64">
        <v>0</v>
      </c>
    </row>
    <row r="65" spans="1:11" x14ac:dyDescent="0.3">
      <c r="A65" s="13">
        <v>43</v>
      </c>
      <c r="H65" t="s">
        <v>147</v>
      </c>
      <c r="I65">
        <v>53.7</v>
      </c>
      <c r="J65">
        <v>0</v>
      </c>
      <c r="K65">
        <v>0</v>
      </c>
    </row>
    <row r="66" spans="1:11" x14ac:dyDescent="0.3">
      <c r="A66" s="13">
        <v>45</v>
      </c>
      <c r="H66" t="s">
        <v>148</v>
      </c>
      <c r="I66">
        <v>2.94</v>
      </c>
      <c r="J66">
        <v>8.6599999999999996E-2</v>
      </c>
      <c r="K66">
        <v>0.77980000000000005</v>
      </c>
    </row>
    <row r="67" spans="1:11" x14ac:dyDescent="0.3">
      <c r="H67" t="s">
        <v>149</v>
      </c>
      <c r="I67">
        <v>0.31</v>
      </c>
      <c r="J67">
        <v>0.5776</v>
      </c>
      <c r="K67">
        <v>1</v>
      </c>
    </row>
    <row r="68" spans="1:11" x14ac:dyDescent="0.3">
      <c r="A68" s="13"/>
      <c r="H68" t="s">
        <v>150</v>
      </c>
      <c r="I68">
        <v>35.46</v>
      </c>
      <c r="J68" s="14">
        <v>2.6000000000000001E-9</v>
      </c>
      <c r="K68" s="14">
        <v>2.4E-8</v>
      </c>
    </row>
    <row r="69" spans="1:11" x14ac:dyDescent="0.3">
      <c r="H69" t="s">
        <v>151</v>
      </c>
      <c r="I69">
        <v>11.57</v>
      </c>
      <c r="J69">
        <v>6.9999999999999999E-4</v>
      </c>
      <c r="K69">
        <v>6.0000000000000001E-3</v>
      </c>
    </row>
    <row r="70" spans="1:11" x14ac:dyDescent="0.3">
      <c r="A70" t="s">
        <v>91</v>
      </c>
      <c r="H70" t="s">
        <v>152</v>
      </c>
      <c r="I70">
        <v>39.590000000000003</v>
      </c>
      <c r="J70">
        <v>0</v>
      </c>
      <c r="K70">
        <v>0</v>
      </c>
    </row>
    <row r="71" spans="1:11" x14ac:dyDescent="0.3">
      <c r="A71" t="s">
        <v>72</v>
      </c>
      <c r="B71" t="s">
        <v>73</v>
      </c>
      <c r="C71" t="s">
        <v>1</v>
      </c>
      <c r="H71" t="s">
        <v>153</v>
      </c>
      <c r="I71">
        <v>0.01</v>
      </c>
      <c r="J71">
        <v>0.93120000000000003</v>
      </c>
      <c r="K71">
        <v>1</v>
      </c>
    </row>
    <row r="72" spans="1:11" x14ac:dyDescent="0.3">
      <c r="A72" s="13">
        <v>0</v>
      </c>
      <c r="H72" t="s">
        <v>154</v>
      </c>
      <c r="I72">
        <v>64.02</v>
      </c>
      <c r="J72">
        <v>0</v>
      </c>
      <c r="K72">
        <v>0</v>
      </c>
    </row>
    <row r="73" spans="1:11" x14ac:dyDescent="0.3">
      <c r="A73" s="13">
        <v>5</v>
      </c>
      <c r="H73" t="s">
        <v>234</v>
      </c>
      <c r="I73">
        <v>44.86</v>
      </c>
      <c r="J73">
        <v>0</v>
      </c>
      <c r="K73">
        <v>0</v>
      </c>
    </row>
    <row r="74" spans="1:11" x14ac:dyDescent="0.3">
      <c r="A74" s="13">
        <v>7</v>
      </c>
      <c r="H74" t="s">
        <v>155</v>
      </c>
      <c r="I74">
        <v>2.67</v>
      </c>
      <c r="J74">
        <v>0.1022</v>
      </c>
      <c r="K74">
        <v>0.91959999999999997</v>
      </c>
    </row>
    <row r="75" spans="1:11" x14ac:dyDescent="0.3">
      <c r="A75" s="13">
        <v>9</v>
      </c>
      <c r="B75">
        <v>0</v>
      </c>
      <c r="H75" t="s">
        <v>156</v>
      </c>
      <c r="I75">
        <v>44.29</v>
      </c>
      <c r="J75">
        <v>0</v>
      </c>
      <c r="K75">
        <v>0</v>
      </c>
    </row>
    <row r="76" spans="1:11" x14ac:dyDescent="0.3">
      <c r="A76" s="13">
        <v>13</v>
      </c>
      <c r="B76">
        <v>3</v>
      </c>
      <c r="H76" t="s">
        <v>157</v>
      </c>
      <c r="I76">
        <v>55.08</v>
      </c>
      <c r="J76">
        <v>0</v>
      </c>
      <c r="K76">
        <v>0</v>
      </c>
    </row>
    <row r="77" spans="1:11" x14ac:dyDescent="0.3">
      <c r="A77" s="13">
        <v>15</v>
      </c>
      <c r="B77">
        <v>2</v>
      </c>
      <c r="H77" t="s">
        <v>158</v>
      </c>
      <c r="I77">
        <v>2.99</v>
      </c>
      <c r="J77">
        <v>8.3599999999999994E-2</v>
      </c>
      <c r="K77">
        <v>0.752</v>
      </c>
    </row>
    <row r="78" spans="1:11" x14ac:dyDescent="0.3">
      <c r="A78" s="13">
        <v>17</v>
      </c>
      <c r="B78">
        <v>3</v>
      </c>
      <c r="H78" t="s">
        <v>159</v>
      </c>
      <c r="I78">
        <v>11.22</v>
      </c>
      <c r="J78">
        <v>8.0000000000000004E-4</v>
      </c>
      <c r="K78">
        <v>7.3000000000000001E-3</v>
      </c>
    </row>
    <row r="79" spans="1:11" x14ac:dyDescent="0.3">
      <c r="A79" s="13">
        <v>20</v>
      </c>
      <c r="B79">
        <v>5</v>
      </c>
      <c r="H79" t="s">
        <v>160</v>
      </c>
      <c r="I79">
        <v>5.58</v>
      </c>
      <c r="J79">
        <v>1.8200000000000001E-2</v>
      </c>
      <c r="K79">
        <v>0.16389999999999999</v>
      </c>
    </row>
    <row r="80" spans="1:11" x14ac:dyDescent="0.3">
      <c r="A80" s="13">
        <v>22</v>
      </c>
      <c r="B80">
        <v>9</v>
      </c>
      <c r="H80" t="s">
        <v>161</v>
      </c>
      <c r="I80">
        <v>59.81</v>
      </c>
      <c r="J80">
        <v>0</v>
      </c>
      <c r="K80">
        <v>0</v>
      </c>
    </row>
    <row r="81" spans="1:11" x14ac:dyDescent="0.3">
      <c r="A81" s="13">
        <v>24</v>
      </c>
      <c r="B81">
        <v>16</v>
      </c>
      <c r="H81" t="s">
        <v>162</v>
      </c>
      <c r="I81">
        <v>64.02</v>
      </c>
      <c r="J81">
        <v>0</v>
      </c>
      <c r="K81">
        <v>0</v>
      </c>
    </row>
    <row r="82" spans="1:11" x14ac:dyDescent="0.3">
      <c r="A82" s="13">
        <v>27</v>
      </c>
      <c r="B82">
        <v>15</v>
      </c>
      <c r="H82" t="s">
        <v>235</v>
      </c>
      <c r="I82">
        <v>1.89</v>
      </c>
      <c r="J82">
        <v>0.1691</v>
      </c>
      <c r="K82">
        <v>1</v>
      </c>
    </row>
    <row r="83" spans="1:11" x14ac:dyDescent="0.3">
      <c r="A83" s="13">
        <v>29</v>
      </c>
      <c r="B83">
        <v>12</v>
      </c>
      <c r="H83" t="s">
        <v>236</v>
      </c>
      <c r="I83">
        <v>0.01</v>
      </c>
      <c r="J83">
        <v>0.91830000000000001</v>
      </c>
      <c r="K83">
        <v>1</v>
      </c>
    </row>
    <row r="84" spans="1:11" x14ac:dyDescent="0.3">
      <c r="A84" s="13">
        <v>31</v>
      </c>
      <c r="B84">
        <v>2</v>
      </c>
      <c r="H84" t="s">
        <v>237</v>
      </c>
      <c r="I84">
        <v>28.57</v>
      </c>
      <c r="J84" s="14">
        <v>8.9999999999999999E-8</v>
      </c>
      <c r="K84" s="14">
        <v>8.0999999999999997E-7</v>
      </c>
    </row>
    <row r="85" spans="1:11" x14ac:dyDescent="0.3">
      <c r="A85" s="13">
        <v>34</v>
      </c>
      <c r="B85">
        <v>1</v>
      </c>
      <c r="H85" t="s">
        <v>238</v>
      </c>
      <c r="I85">
        <v>37.130000000000003</v>
      </c>
      <c r="J85">
        <v>0</v>
      </c>
      <c r="K85">
        <v>0</v>
      </c>
    </row>
    <row r="86" spans="1:11" x14ac:dyDescent="0.3">
      <c r="A86" s="13">
        <v>36</v>
      </c>
      <c r="H86" t="s">
        <v>239</v>
      </c>
      <c r="I86">
        <v>0.15</v>
      </c>
      <c r="J86">
        <v>0.70079999999999998</v>
      </c>
      <c r="K86">
        <v>1</v>
      </c>
    </row>
    <row r="87" spans="1:11" x14ac:dyDescent="0.3">
      <c r="A87" s="13">
        <v>38</v>
      </c>
      <c r="H87" t="s">
        <v>240</v>
      </c>
      <c r="I87">
        <v>5.37</v>
      </c>
      <c r="J87">
        <v>2.0500000000000001E-2</v>
      </c>
      <c r="K87">
        <v>0.18490000000000001</v>
      </c>
    </row>
    <row r="88" spans="1:11" x14ac:dyDescent="0.3">
      <c r="A88" s="13">
        <v>41</v>
      </c>
      <c r="H88" t="s">
        <v>241</v>
      </c>
      <c r="I88">
        <v>0.59</v>
      </c>
      <c r="J88">
        <v>0.44290000000000002</v>
      </c>
      <c r="K88">
        <v>1</v>
      </c>
    </row>
    <row r="89" spans="1:11" x14ac:dyDescent="0.3">
      <c r="A89" s="13">
        <v>43</v>
      </c>
      <c r="H89" t="s">
        <v>242</v>
      </c>
      <c r="I89">
        <v>40.57</v>
      </c>
      <c r="J89">
        <v>0</v>
      </c>
      <c r="K89">
        <v>0</v>
      </c>
    </row>
    <row r="90" spans="1:11" x14ac:dyDescent="0.3">
      <c r="A90" s="13">
        <v>45</v>
      </c>
      <c r="H90" t="s">
        <v>243</v>
      </c>
      <c r="I90">
        <v>44.86</v>
      </c>
      <c r="J90">
        <v>0</v>
      </c>
      <c r="K90">
        <v>0</v>
      </c>
    </row>
    <row r="91" spans="1:11" x14ac:dyDescent="0.3">
      <c r="H91" t="s">
        <v>244</v>
      </c>
      <c r="I91">
        <v>1.89</v>
      </c>
      <c r="J91">
        <v>0.1691</v>
      </c>
      <c r="K91">
        <v>1</v>
      </c>
    </row>
    <row r="93" spans="1:11" x14ac:dyDescent="0.3">
      <c r="A93" t="s">
        <v>92</v>
      </c>
    </row>
    <row r="94" spans="1:11" x14ac:dyDescent="0.3">
      <c r="A94" t="s">
        <v>72</v>
      </c>
      <c r="B94" t="s">
        <v>73</v>
      </c>
      <c r="C94" t="s">
        <v>1</v>
      </c>
    </row>
    <row r="95" spans="1:11" x14ac:dyDescent="0.3">
      <c r="A95" s="13">
        <v>0</v>
      </c>
    </row>
    <row r="96" spans="1:11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3</v>
      </c>
    </row>
    <row r="100" spans="1:2" x14ac:dyDescent="0.3">
      <c r="A100" s="13">
        <v>15</v>
      </c>
      <c r="B100">
        <v>1</v>
      </c>
    </row>
    <row r="101" spans="1:2" x14ac:dyDescent="0.3">
      <c r="A101" s="13">
        <v>17</v>
      </c>
      <c r="B101">
        <v>9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6</v>
      </c>
    </row>
    <row r="104" spans="1:2" x14ac:dyDescent="0.3">
      <c r="A104" s="13">
        <v>24</v>
      </c>
      <c r="B104">
        <v>10</v>
      </c>
    </row>
    <row r="105" spans="1:2" x14ac:dyDescent="0.3">
      <c r="A105" s="13">
        <v>27</v>
      </c>
      <c r="B105">
        <v>14</v>
      </c>
    </row>
    <row r="106" spans="1:2" x14ac:dyDescent="0.3">
      <c r="A106" s="13">
        <v>29</v>
      </c>
      <c r="B106">
        <v>9</v>
      </c>
    </row>
    <row r="107" spans="1:2" x14ac:dyDescent="0.3">
      <c r="A107" s="13">
        <v>31</v>
      </c>
      <c r="B107">
        <v>4</v>
      </c>
    </row>
    <row r="108" spans="1:2" x14ac:dyDescent="0.3">
      <c r="A108" s="13">
        <v>34</v>
      </c>
      <c r="B108">
        <v>8</v>
      </c>
    </row>
    <row r="109" spans="1:2" x14ac:dyDescent="0.3">
      <c r="A109" s="13">
        <v>36</v>
      </c>
      <c r="B109">
        <v>0</v>
      </c>
    </row>
    <row r="110" spans="1:2" x14ac:dyDescent="0.3">
      <c r="A110" s="13">
        <v>38</v>
      </c>
      <c r="B110">
        <v>1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225</v>
      </c>
    </row>
    <row r="116" spans="1:3" x14ac:dyDescent="0.3">
      <c r="A116" t="s">
        <v>72</v>
      </c>
      <c r="B116" t="s">
        <v>73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3</v>
      </c>
    </row>
    <row r="122" spans="1:3" x14ac:dyDescent="0.3">
      <c r="A122" s="13">
        <v>15</v>
      </c>
      <c r="B122">
        <v>3</v>
      </c>
    </row>
    <row r="123" spans="1:3" x14ac:dyDescent="0.3">
      <c r="A123" s="13">
        <v>17</v>
      </c>
      <c r="B123">
        <v>7</v>
      </c>
    </row>
    <row r="124" spans="1:3" x14ac:dyDescent="0.3">
      <c r="A124" s="13">
        <v>20</v>
      </c>
      <c r="B124">
        <v>4</v>
      </c>
    </row>
    <row r="125" spans="1:3" x14ac:dyDescent="0.3">
      <c r="A125" s="13">
        <v>22</v>
      </c>
      <c r="B125">
        <v>8</v>
      </c>
    </row>
    <row r="126" spans="1:3" x14ac:dyDescent="0.3">
      <c r="A126" s="13">
        <v>24</v>
      </c>
      <c r="B126">
        <v>20</v>
      </c>
    </row>
    <row r="127" spans="1:3" x14ac:dyDescent="0.3">
      <c r="A127" s="13">
        <v>27</v>
      </c>
      <c r="B127">
        <v>22</v>
      </c>
    </row>
    <row r="128" spans="1:3" x14ac:dyDescent="0.3">
      <c r="A128" s="13">
        <v>29</v>
      </c>
      <c r="B128">
        <v>18</v>
      </c>
    </row>
    <row r="129" spans="1:3" x14ac:dyDescent="0.3">
      <c r="A129" s="13">
        <v>31</v>
      </c>
      <c r="B129">
        <v>4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79</v>
      </c>
    </row>
    <row r="138" spans="1:3" x14ac:dyDescent="0.3">
      <c r="A138" t="s">
        <v>72</v>
      </c>
      <c r="B138" t="s">
        <v>73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83</v>
      </c>
    </row>
    <row r="161" spans="1:3" x14ac:dyDescent="0.3">
      <c r="A161" t="s">
        <v>72</v>
      </c>
      <c r="B161" t="s">
        <v>73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82</v>
      </c>
    </row>
    <row r="185" spans="1:3" x14ac:dyDescent="0.3">
      <c r="A185" t="s">
        <v>72</v>
      </c>
      <c r="B185" t="s">
        <v>73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226</v>
      </c>
    </row>
    <row r="207" spans="1:3" x14ac:dyDescent="0.3">
      <c r="A207" t="s">
        <v>72</v>
      </c>
      <c r="B207" t="s">
        <v>73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221E0-F5EB-484D-956E-70255DCDAE2E}">
  <dimension ref="A1:M226"/>
  <sheetViews>
    <sheetView topLeftCell="E1" workbookViewId="0">
      <selection activeCell="I69" sqref="I69"/>
    </sheetView>
  </sheetViews>
  <sheetFormatPr defaultRowHeight="14.4" x14ac:dyDescent="0.3"/>
  <cols>
    <col min="9" max="9" width="25.77734375" bestFit="1" customWidth="1"/>
  </cols>
  <sheetData>
    <row r="1" spans="1:13" x14ac:dyDescent="0.3">
      <c r="A1" t="s">
        <v>78</v>
      </c>
      <c r="I1" t="s">
        <v>74</v>
      </c>
      <c r="J1" t="s">
        <v>75</v>
      </c>
      <c r="K1" t="s">
        <v>76</v>
      </c>
      <c r="L1" t="s">
        <v>77</v>
      </c>
    </row>
    <row r="2" spans="1:13" x14ac:dyDescent="0.3">
      <c r="A2" t="s">
        <v>72</v>
      </c>
      <c r="B2" t="s">
        <v>73</v>
      </c>
      <c r="C2" t="s">
        <v>1</v>
      </c>
      <c r="I2" t="s">
        <v>165</v>
      </c>
      <c r="J2">
        <v>12.96</v>
      </c>
      <c r="K2">
        <v>2.9999999999999997E-4</v>
      </c>
      <c r="L2">
        <v>2.8999999999999998E-3</v>
      </c>
      <c r="M2" t="s">
        <v>163</v>
      </c>
    </row>
    <row r="3" spans="1:13" x14ac:dyDescent="0.3">
      <c r="A3" s="13">
        <v>0</v>
      </c>
      <c r="I3" t="s">
        <v>166</v>
      </c>
      <c r="J3">
        <v>42.64</v>
      </c>
      <c r="K3">
        <v>0</v>
      </c>
      <c r="L3">
        <v>0</v>
      </c>
      <c r="M3" t="s">
        <v>163</v>
      </c>
    </row>
    <row r="4" spans="1:13" x14ac:dyDescent="0.3">
      <c r="A4" s="13">
        <v>5</v>
      </c>
      <c r="I4" t="s">
        <v>167</v>
      </c>
      <c r="J4">
        <v>0.68</v>
      </c>
      <c r="K4">
        <v>0.41060000000000002</v>
      </c>
      <c r="L4">
        <v>1</v>
      </c>
      <c r="M4" t="s">
        <v>164</v>
      </c>
    </row>
    <row r="5" spans="1:13" x14ac:dyDescent="0.3">
      <c r="A5" s="13">
        <v>7</v>
      </c>
      <c r="I5" t="s">
        <v>168</v>
      </c>
      <c r="J5">
        <v>39.94</v>
      </c>
      <c r="K5">
        <v>0</v>
      </c>
      <c r="L5">
        <v>0</v>
      </c>
      <c r="M5" t="s">
        <v>163</v>
      </c>
    </row>
    <row r="6" spans="1:13" x14ac:dyDescent="0.3">
      <c r="A6" s="13">
        <v>9</v>
      </c>
      <c r="B6">
        <v>0</v>
      </c>
      <c r="I6" t="s">
        <v>169</v>
      </c>
      <c r="J6">
        <v>0.12</v>
      </c>
      <c r="K6">
        <v>0.72860000000000003</v>
      </c>
      <c r="L6">
        <v>1</v>
      </c>
      <c r="M6" t="s">
        <v>164</v>
      </c>
    </row>
    <row r="7" spans="1:13" x14ac:dyDescent="0.3">
      <c r="A7" s="13">
        <v>13</v>
      </c>
      <c r="B7">
        <v>1</v>
      </c>
      <c r="I7" t="s">
        <v>80</v>
      </c>
      <c r="J7">
        <v>49.67</v>
      </c>
      <c r="K7">
        <v>0</v>
      </c>
      <c r="L7">
        <v>0</v>
      </c>
      <c r="M7" t="s">
        <v>163</v>
      </c>
    </row>
    <row r="8" spans="1:13" x14ac:dyDescent="0.3">
      <c r="A8" s="13">
        <v>15</v>
      </c>
      <c r="B8">
        <v>4</v>
      </c>
      <c r="I8" t="s">
        <v>98</v>
      </c>
      <c r="J8">
        <v>53.7</v>
      </c>
      <c r="K8">
        <v>0</v>
      </c>
      <c r="L8">
        <v>0</v>
      </c>
      <c r="M8" t="s">
        <v>163</v>
      </c>
    </row>
    <row r="9" spans="1:13" x14ac:dyDescent="0.3">
      <c r="A9" s="13">
        <v>17</v>
      </c>
      <c r="B9">
        <v>7</v>
      </c>
      <c r="I9" t="s">
        <v>99</v>
      </c>
      <c r="J9">
        <v>2.67</v>
      </c>
      <c r="K9">
        <v>0.1022</v>
      </c>
      <c r="L9">
        <v>0.91959999999999997</v>
      </c>
    </row>
    <row r="10" spans="1:13" x14ac:dyDescent="0.3">
      <c r="A10" s="13">
        <v>20</v>
      </c>
      <c r="B10">
        <v>13</v>
      </c>
      <c r="I10" t="s">
        <v>227</v>
      </c>
      <c r="J10">
        <v>0.01</v>
      </c>
      <c r="K10">
        <v>0.91830000000000001</v>
      </c>
      <c r="L10">
        <v>1</v>
      </c>
    </row>
    <row r="11" spans="1:13" x14ac:dyDescent="0.3">
      <c r="A11" s="13">
        <v>22</v>
      </c>
      <c r="B11">
        <v>12</v>
      </c>
      <c r="I11" t="s">
        <v>170</v>
      </c>
      <c r="J11">
        <v>12.96</v>
      </c>
      <c r="K11">
        <v>2.9999999999999997E-4</v>
      </c>
      <c r="L11">
        <v>2.8999999999999998E-3</v>
      </c>
    </row>
    <row r="12" spans="1:13" x14ac:dyDescent="0.3">
      <c r="A12" s="13">
        <v>24</v>
      </c>
      <c r="B12">
        <v>31</v>
      </c>
      <c r="I12" t="s">
        <v>171</v>
      </c>
      <c r="J12">
        <v>19.14</v>
      </c>
      <c r="K12">
        <v>1.2E-5</v>
      </c>
      <c r="L12">
        <v>1E-4</v>
      </c>
    </row>
    <row r="13" spans="1:13" x14ac:dyDescent="0.3">
      <c r="A13" s="13">
        <v>27</v>
      </c>
      <c r="B13">
        <v>34</v>
      </c>
      <c r="I13" t="s">
        <v>172</v>
      </c>
      <c r="J13">
        <v>17.05</v>
      </c>
      <c r="K13">
        <v>3.6000000000000001E-5</v>
      </c>
      <c r="L13">
        <v>2.9999999999999997E-4</v>
      </c>
    </row>
    <row r="14" spans="1:13" x14ac:dyDescent="0.3">
      <c r="A14" s="13">
        <v>29</v>
      </c>
      <c r="B14">
        <v>9</v>
      </c>
      <c r="I14" t="s">
        <v>173</v>
      </c>
      <c r="J14">
        <v>10.92</v>
      </c>
      <c r="K14">
        <v>1E-3</v>
      </c>
      <c r="L14">
        <v>8.6E-3</v>
      </c>
    </row>
    <row r="15" spans="1:13" x14ac:dyDescent="0.3">
      <c r="A15" s="13">
        <v>31</v>
      </c>
      <c r="B15">
        <v>8</v>
      </c>
      <c r="I15" t="s">
        <v>174</v>
      </c>
      <c r="J15">
        <v>9.11</v>
      </c>
      <c r="K15">
        <v>2.5000000000000001E-3</v>
      </c>
      <c r="L15">
        <v>2.2800000000000001E-2</v>
      </c>
    </row>
    <row r="16" spans="1:13" x14ac:dyDescent="0.3">
      <c r="A16" s="13">
        <v>34</v>
      </c>
      <c r="I16" t="s">
        <v>175</v>
      </c>
      <c r="J16">
        <v>22.68</v>
      </c>
      <c r="K16" s="14">
        <v>1.9E-6</v>
      </c>
      <c r="L16">
        <v>1.7E-5</v>
      </c>
    </row>
    <row r="17" spans="1:12" x14ac:dyDescent="0.3">
      <c r="A17" s="13">
        <v>36</v>
      </c>
      <c r="I17" t="s">
        <v>176</v>
      </c>
      <c r="J17">
        <v>27.03</v>
      </c>
      <c r="K17" s="14">
        <v>1.9999999999999999E-7</v>
      </c>
      <c r="L17">
        <v>1.7999999999999999E-6</v>
      </c>
    </row>
    <row r="18" spans="1:12" x14ac:dyDescent="0.3">
      <c r="A18" s="13">
        <v>38</v>
      </c>
      <c r="I18" t="s">
        <v>177</v>
      </c>
      <c r="J18">
        <v>25.49</v>
      </c>
      <c r="K18" s="14">
        <v>4.4000000000000002E-7</v>
      </c>
      <c r="L18">
        <v>3.9999999999999998E-6</v>
      </c>
    </row>
    <row r="19" spans="1:12" x14ac:dyDescent="0.3">
      <c r="A19" s="13">
        <v>41</v>
      </c>
      <c r="I19" t="s">
        <v>245</v>
      </c>
      <c r="J19">
        <v>10.210000000000001</v>
      </c>
      <c r="K19">
        <v>1.4E-3</v>
      </c>
      <c r="L19">
        <v>1.26E-2</v>
      </c>
    </row>
    <row r="20" spans="1:12" x14ac:dyDescent="0.3">
      <c r="A20" s="13">
        <v>43</v>
      </c>
      <c r="I20" t="s">
        <v>178</v>
      </c>
      <c r="J20">
        <v>42.64</v>
      </c>
      <c r="K20">
        <v>0</v>
      </c>
      <c r="L20">
        <v>0</v>
      </c>
    </row>
    <row r="21" spans="1:12" x14ac:dyDescent="0.3">
      <c r="A21" s="13">
        <v>45</v>
      </c>
      <c r="I21" t="s">
        <v>179</v>
      </c>
      <c r="J21">
        <v>19.14</v>
      </c>
      <c r="K21">
        <v>1.2E-5</v>
      </c>
      <c r="L21">
        <v>1E-4</v>
      </c>
    </row>
    <row r="22" spans="1:12" x14ac:dyDescent="0.3">
      <c r="I22" t="s">
        <v>180</v>
      </c>
      <c r="J22">
        <v>40.619999999999997</v>
      </c>
      <c r="K22" s="14">
        <v>0</v>
      </c>
      <c r="L22" s="14">
        <v>0</v>
      </c>
    </row>
    <row r="23" spans="1:12" x14ac:dyDescent="0.3">
      <c r="A23" t="s">
        <v>84</v>
      </c>
      <c r="I23" t="s">
        <v>181</v>
      </c>
      <c r="J23">
        <v>3.01</v>
      </c>
      <c r="K23">
        <v>8.2600000000000007E-2</v>
      </c>
      <c r="L23">
        <v>0.74350000000000005</v>
      </c>
    </row>
    <row r="24" spans="1:12" x14ac:dyDescent="0.3">
      <c r="A24" t="s">
        <v>72</v>
      </c>
      <c r="B24" t="s">
        <v>73</v>
      </c>
      <c r="C24" t="s">
        <v>1</v>
      </c>
      <c r="I24" t="s">
        <v>182</v>
      </c>
      <c r="J24">
        <v>34.450000000000003</v>
      </c>
      <c r="K24" s="14">
        <v>4.3999999999999997E-9</v>
      </c>
      <c r="L24" s="14">
        <v>3.8999999999999998E-8</v>
      </c>
    </row>
    <row r="25" spans="1:12" x14ac:dyDescent="0.3">
      <c r="A25" s="13">
        <v>0</v>
      </c>
      <c r="I25" t="s">
        <v>183</v>
      </c>
      <c r="J25">
        <v>0.39</v>
      </c>
      <c r="K25">
        <v>0.53149999999999997</v>
      </c>
      <c r="L25">
        <v>1</v>
      </c>
    </row>
    <row r="26" spans="1:12" x14ac:dyDescent="0.3">
      <c r="A26" s="13">
        <v>5</v>
      </c>
      <c r="I26" t="s">
        <v>184</v>
      </c>
      <c r="J26">
        <v>0.64</v>
      </c>
      <c r="K26">
        <v>0.42520000000000002</v>
      </c>
      <c r="L26">
        <v>1</v>
      </c>
    </row>
    <row r="27" spans="1:12" x14ac:dyDescent="0.3">
      <c r="A27" s="13">
        <v>7</v>
      </c>
      <c r="I27" t="s">
        <v>185</v>
      </c>
      <c r="J27">
        <v>53.23</v>
      </c>
      <c r="K27">
        <v>0</v>
      </c>
      <c r="L27">
        <v>0</v>
      </c>
    </row>
    <row r="28" spans="1:12" x14ac:dyDescent="0.3">
      <c r="A28" s="13">
        <v>9</v>
      </c>
      <c r="B28">
        <v>0</v>
      </c>
      <c r="I28" t="s">
        <v>246</v>
      </c>
      <c r="J28">
        <v>36.299999999999997</v>
      </c>
      <c r="K28">
        <v>0</v>
      </c>
      <c r="L28">
        <v>0</v>
      </c>
    </row>
    <row r="29" spans="1:12" x14ac:dyDescent="0.3">
      <c r="A29" s="13">
        <v>13</v>
      </c>
      <c r="B29">
        <v>1</v>
      </c>
      <c r="I29" t="s">
        <v>186</v>
      </c>
      <c r="J29">
        <v>0.68</v>
      </c>
      <c r="K29">
        <v>0.41060000000000002</v>
      </c>
      <c r="L29">
        <v>1</v>
      </c>
    </row>
    <row r="30" spans="1:12" x14ac:dyDescent="0.3">
      <c r="A30" s="13">
        <v>15</v>
      </c>
      <c r="B30">
        <v>4</v>
      </c>
      <c r="I30" t="s">
        <v>187</v>
      </c>
      <c r="J30">
        <v>17.05</v>
      </c>
      <c r="K30">
        <v>3.6000000000000001E-5</v>
      </c>
      <c r="L30">
        <v>2.9999999999999997E-4</v>
      </c>
    </row>
    <row r="31" spans="1:12" x14ac:dyDescent="0.3">
      <c r="A31" s="13">
        <v>17</v>
      </c>
      <c r="B31">
        <v>1</v>
      </c>
      <c r="I31" t="s">
        <v>188</v>
      </c>
      <c r="J31">
        <v>40.619999999999997</v>
      </c>
      <c r="K31">
        <v>0</v>
      </c>
      <c r="L31">
        <v>0</v>
      </c>
    </row>
    <row r="32" spans="1:12" x14ac:dyDescent="0.3">
      <c r="A32" s="13">
        <v>20</v>
      </c>
      <c r="B32">
        <v>5</v>
      </c>
      <c r="I32" t="s">
        <v>189</v>
      </c>
      <c r="J32">
        <v>40.58</v>
      </c>
      <c r="K32">
        <v>0</v>
      </c>
      <c r="L32">
        <v>0</v>
      </c>
    </row>
    <row r="33" spans="1:12" x14ac:dyDescent="0.3">
      <c r="A33" s="13">
        <v>22</v>
      </c>
      <c r="B33">
        <v>8</v>
      </c>
      <c r="I33" t="s">
        <v>190</v>
      </c>
      <c r="J33">
        <v>0.14000000000000001</v>
      </c>
      <c r="K33">
        <v>0.70860000000000001</v>
      </c>
      <c r="L33">
        <v>1</v>
      </c>
    </row>
    <row r="34" spans="1:12" x14ac:dyDescent="0.3">
      <c r="A34" s="13">
        <v>24</v>
      </c>
      <c r="B34">
        <v>26</v>
      </c>
      <c r="I34" t="s">
        <v>191</v>
      </c>
      <c r="J34">
        <v>46.4</v>
      </c>
      <c r="K34">
        <v>0</v>
      </c>
      <c r="L34">
        <v>0</v>
      </c>
    </row>
    <row r="35" spans="1:12" x14ac:dyDescent="0.3">
      <c r="A35" s="13">
        <v>27</v>
      </c>
      <c r="B35">
        <v>24</v>
      </c>
      <c r="I35" t="s">
        <v>192</v>
      </c>
      <c r="J35">
        <v>49.75</v>
      </c>
      <c r="K35">
        <v>0</v>
      </c>
      <c r="L35">
        <v>0</v>
      </c>
    </row>
    <row r="36" spans="1:12" x14ac:dyDescent="0.3">
      <c r="A36" s="13">
        <v>29</v>
      </c>
      <c r="B36">
        <v>36</v>
      </c>
      <c r="I36" t="s">
        <v>193</v>
      </c>
      <c r="J36">
        <v>0.53</v>
      </c>
      <c r="K36">
        <v>0.46610000000000001</v>
      </c>
      <c r="L36">
        <v>1</v>
      </c>
    </row>
    <row r="37" spans="1:12" x14ac:dyDescent="0.3">
      <c r="A37" s="13">
        <v>31</v>
      </c>
      <c r="B37">
        <v>10</v>
      </c>
      <c r="I37" t="s">
        <v>247</v>
      </c>
      <c r="J37">
        <v>0.42</v>
      </c>
      <c r="K37">
        <v>0.51790000000000003</v>
      </c>
      <c r="L37">
        <v>1</v>
      </c>
    </row>
    <row r="38" spans="1:12" x14ac:dyDescent="0.3">
      <c r="A38" s="13">
        <v>34</v>
      </c>
      <c r="I38" t="s">
        <v>194</v>
      </c>
      <c r="J38">
        <v>39.94</v>
      </c>
      <c r="K38" s="14">
        <v>0</v>
      </c>
      <c r="L38" s="14">
        <v>0</v>
      </c>
    </row>
    <row r="39" spans="1:12" x14ac:dyDescent="0.3">
      <c r="A39" s="13">
        <v>36</v>
      </c>
      <c r="I39" t="s">
        <v>195</v>
      </c>
      <c r="J39">
        <v>10.92</v>
      </c>
      <c r="K39">
        <v>1E-3</v>
      </c>
      <c r="L39">
        <v>8.6E-3</v>
      </c>
    </row>
    <row r="40" spans="1:12" x14ac:dyDescent="0.3">
      <c r="A40" s="13">
        <v>38</v>
      </c>
      <c r="I40" t="s">
        <v>196</v>
      </c>
      <c r="J40">
        <v>3.01</v>
      </c>
      <c r="K40">
        <v>8.2600000000000007E-2</v>
      </c>
      <c r="L40">
        <v>0.74350000000000005</v>
      </c>
    </row>
    <row r="41" spans="1:12" x14ac:dyDescent="0.3">
      <c r="A41" s="13">
        <v>41</v>
      </c>
      <c r="I41" t="s">
        <v>197</v>
      </c>
      <c r="J41">
        <v>40.58</v>
      </c>
      <c r="K41">
        <v>0</v>
      </c>
      <c r="L41">
        <v>0</v>
      </c>
    </row>
    <row r="42" spans="1:12" x14ac:dyDescent="0.3">
      <c r="A42" s="13">
        <v>43</v>
      </c>
      <c r="I42" t="s">
        <v>198</v>
      </c>
      <c r="J42">
        <v>29.87</v>
      </c>
      <c r="K42" s="14">
        <v>4.6000000000000002E-8</v>
      </c>
      <c r="L42" s="14">
        <v>4.2E-7</v>
      </c>
    </row>
    <row r="43" spans="1:12" x14ac:dyDescent="0.3">
      <c r="A43" s="13">
        <v>45</v>
      </c>
      <c r="I43" t="s">
        <v>199</v>
      </c>
      <c r="J43">
        <v>4.87</v>
      </c>
      <c r="K43">
        <v>2.7400000000000001E-2</v>
      </c>
      <c r="L43">
        <v>0.24629999999999999</v>
      </c>
    </row>
    <row r="44" spans="1:12" x14ac:dyDescent="0.3">
      <c r="I44" t="s">
        <v>200</v>
      </c>
      <c r="J44">
        <v>6.53</v>
      </c>
      <c r="K44" s="14">
        <v>1.06E-2</v>
      </c>
      <c r="L44" s="14">
        <v>9.5200000000000007E-2</v>
      </c>
    </row>
    <row r="45" spans="1:12" x14ac:dyDescent="0.3">
      <c r="A45" s="13"/>
      <c r="I45" t="s">
        <v>201</v>
      </c>
      <c r="J45">
        <v>53.4</v>
      </c>
      <c r="K45">
        <v>0</v>
      </c>
      <c r="L45">
        <v>0</v>
      </c>
    </row>
    <row r="46" spans="1:12" x14ac:dyDescent="0.3">
      <c r="A46" t="s">
        <v>85</v>
      </c>
      <c r="I46" t="s">
        <v>248</v>
      </c>
      <c r="J46">
        <v>31</v>
      </c>
      <c r="K46" s="14">
        <v>2.6000000000000001E-8</v>
      </c>
      <c r="L46" s="14">
        <v>2.2999999999999999E-7</v>
      </c>
    </row>
    <row r="47" spans="1:12" x14ac:dyDescent="0.3">
      <c r="A47" t="s">
        <v>72</v>
      </c>
      <c r="B47" t="s">
        <v>73</v>
      </c>
      <c r="C47" t="s">
        <v>1</v>
      </c>
      <c r="I47" t="s">
        <v>202</v>
      </c>
      <c r="J47">
        <v>0.12</v>
      </c>
      <c r="K47">
        <v>0.72860000000000003</v>
      </c>
      <c r="L47">
        <v>1</v>
      </c>
    </row>
    <row r="48" spans="1:12" x14ac:dyDescent="0.3">
      <c r="A48" s="13">
        <v>0</v>
      </c>
      <c r="I48" t="s">
        <v>203</v>
      </c>
      <c r="J48">
        <v>9.11</v>
      </c>
      <c r="K48">
        <v>2.5000000000000001E-3</v>
      </c>
      <c r="L48">
        <v>2.2800000000000001E-2</v>
      </c>
    </row>
    <row r="49" spans="1:12" x14ac:dyDescent="0.3">
      <c r="A49" s="13">
        <v>5</v>
      </c>
      <c r="I49" t="s">
        <v>204</v>
      </c>
      <c r="J49">
        <v>34.450000000000003</v>
      </c>
      <c r="K49" s="14">
        <v>4.3999999999999997E-9</v>
      </c>
      <c r="L49" s="14">
        <v>3.8999999999999998E-8</v>
      </c>
    </row>
    <row r="50" spans="1:12" x14ac:dyDescent="0.3">
      <c r="A50" s="13">
        <v>7</v>
      </c>
      <c r="I50" t="s">
        <v>205</v>
      </c>
      <c r="J50">
        <v>0.14000000000000001</v>
      </c>
      <c r="K50">
        <v>0.70860000000000001</v>
      </c>
      <c r="L50">
        <v>1</v>
      </c>
    </row>
    <row r="51" spans="1:12" x14ac:dyDescent="0.3">
      <c r="A51" s="13">
        <v>9</v>
      </c>
      <c r="B51">
        <v>0</v>
      </c>
      <c r="I51" t="s">
        <v>206</v>
      </c>
      <c r="J51">
        <v>29.87</v>
      </c>
      <c r="K51" s="14">
        <v>4.6000000000000002E-8</v>
      </c>
      <c r="L51" s="14">
        <v>4.2E-7</v>
      </c>
    </row>
    <row r="52" spans="1:12" x14ac:dyDescent="0.3">
      <c r="A52" s="13">
        <v>13</v>
      </c>
      <c r="B52">
        <v>0</v>
      </c>
      <c r="I52" t="s">
        <v>207</v>
      </c>
      <c r="J52">
        <v>39.700000000000003</v>
      </c>
      <c r="K52">
        <v>0</v>
      </c>
      <c r="L52">
        <v>0</v>
      </c>
    </row>
    <row r="53" spans="1:12" x14ac:dyDescent="0.3">
      <c r="A53" s="13">
        <v>15</v>
      </c>
      <c r="B53">
        <v>3</v>
      </c>
      <c r="I53" t="s">
        <v>208</v>
      </c>
      <c r="J53">
        <v>43.09</v>
      </c>
      <c r="K53">
        <v>0</v>
      </c>
      <c r="L53">
        <v>0</v>
      </c>
    </row>
    <row r="54" spans="1:12" x14ac:dyDescent="0.3">
      <c r="A54" s="13">
        <v>17</v>
      </c>
      <c r="B54">
        <v>5</v>
      </c>
      <c r="I54" t="s">
        <v>209</v>
      </c>
      <c r="J54">
        <v>1.1100000000000001</v>
      </c>
      <c r="K54">
        <v>0.29249999999999998</v>
      </c>
      <c r="L54">
        <v>1</v>
      </c>
    </row>
    <row r="55" spans="1:12" x14ac:dyDescent="0.3">
      <c r="A55" s="13">
        <v>20</v>
      </c>
      <c r="B55">
        <v>5</v>
      </c>
      <c r="I55" t="s">
        <v>249</v>
      </c>
      <c r="J55">
        <v>0.01</v>
      </c>
      <c r="K55">
        <v>0.93989999999999996</v>
      </c>
      <c r="L55">
        <v>1</v>
      </c>
    </row>
    <row r="56" spans="1:12" x14ac:dyDescent="0.3">
      <c r="A56" s="13">
        <v>22</v>
      </c>
      <c r="B56">
        <v>7</v>
      </c>
      <c r="I56" t="s">
        <v>81</v>
      </c>
      <c r="J56">
        <v>49.67</v>
      </c>
      <c r="K56">
        <v>0</v>
      </c>
      <c r="L56">
        <v>0</v>
      </c>
    </row>
    <row r="57" spans="1:12" x14ac:dyDescent="0.3">
      <c r="A57" s="13">
        <v>24</v>
      </c>
      <c r="B57">
        <v>14</v>
      </c>
      <c r="I57" t="s">
        <v>210</v>
      </c>
      <c r="J57">
        <v>22.68</v>
      </c>
      <c r="K57">
        <v>1.9E-6</v>
      </c>
      <c r="L57">
        <v>1.7E-5</v>
      </c>
    </row>
    <row r="58" spans="1:12" x14ac:dyDescent="0.3">
      <c r="A58" s="13">
        <v>27</v>
      </c>
      <c r="B58">
        <v>12</v>
      </c>
      <c r="I58" t="s">
        <v>211</v>
      </c>
      <c r="J58">
        <v>0.39</v>
      </c>
      <c r="K58">
        <v>0.53149999999999997</v>
      </c>
      <c r="L58">
        <v>1</v>
      </c>
    </row>
    <row r="59" spans="1:12" x14ac:dyDescent="0.3">
      <c r="A59" s="13">
        <v>29</v>
      </c>
      <c r="B59">
        <v>25</v>
      </c>
      <c r="I59" t="s">
        <v>212</v>
      </c>
      <c r="J59">
        <v>46.4</v>
      </c>
      <c r="K59" s="14">
        <v>0</v>
      </c>
      <c r="L59">
        <v>0</v>
      </c>
    </row>
    <row r="60" spans="1:12" x14ac:dyDescent="0.3">
      <c r="A60" s="13">
        <v>31</v>
      </c>
      <c r="B60">
        <v>19</v>
      </c>
      <c r="I60" t="s">
        <v>213</v>
      </c>
      <c r="J60">
        <v>4.87</v>
      </c>
      <c r="K60">
        <v>2.7400000000000001E-2</v>
      </c>
      <c r="L60">
        <v>0.24629999999999999</v>
      </c>
    </row>
    <row r="61" spans="1:12" x14ac:dyDescent="0.3">
      <c r="A61" s="13">
        <v>34</v>
      </c>
      <c r="B61">
        <v>10</v>
      </c>
      <c r="I61" t="s">
        <v>214</v>
      </c>
      <c r="J61">
        <v>39.700000000000003</v>
      </c>
      <c r="K61">
        <v>0</v>
      </c>
      <c r="L61">
        <v>0</v>
      </c>
    </row>
    <row r="62" spans="1:12" x14ac:dyDescent="0.3">
      <c r="A62" s="13">
        <v>36</v>
      </c>
      <c r="B62">
        <v>7</v>
      </c>
      <c r="I62" t="s">
        <v>145</v>
      </c>
      <c r="J62">
        <v>0.01</v>
      </c>
      <c r="K62">
        <v>0.93120000000000003</v>
      </c>
      <c r="L62">
        <v>1</v>
      </c>
    </row>
    <row r="63" spans="1:12" x14ac:dyDescent="0.3">
      <c r="A63" s="13">
        <v>38</v>
      </c>
      <c r="B63">
        <v>2</v>
      </c>
      <c r="I63" t="s">
        <v>146</v>
      </c>
      <c r="J63">
        <v>59.81</v>
      </c>
      <c r="K63">
        <v>0</v>
      </c>
      <c r="L63">
        <v>0</v>
      </c>
    </row>
    <row r="64" spans="1:12" x14ac:dyDescent="0.3">
      <c r="A64" s="13">
        <v>41</v>
      </c>
      <c r="I64" t="s">
        <v>233</v>
      </c>
      <c r="J64">
        <v>40.57</v>
      </c>
      <c r="K64">
        <v>0</v>
      </c>
      <c r="L64">
        <v>0</v>
      </c>
    </row>
    <row r="65" spans="1:12" x14ac:dyDescent="0.3">
      <c r="A65" s="13">
        <v>43</v>
      </c>
      <c r="I65" t="s">
        <v>147</v>
      </c>
      <c r="J65">
        <v>53.7</v>
      </c>
      <c r="K65">
        <v>0</v>
      </c>
      <c r="L65">
        <v>0</v>
      </c>
    </row>
    <row r="66" spans="1:12" x14ac:dyDescent="0.3">
      <c r="A66" s="13">
        <v>45</v>
      </c>
      <c r="I66" t="s">
        <v>215</v>
      </c>
      <c r="J66">
        <v>27.03</v>
      </c>
      <c r="K66" s="14">
        <v>1.9999999999999999E-7</v>
      </c>
      <c r="L66">
        <v>1.7999999999999999E-6</v>
      </c>
    </row>
    <row r="67" spans="1:12" x14ac:dyDescent="0.3">
      <c r="I67" t="s">
        <v>216</v>
      </c>
      <c r="J67">
        <v>0.64</v>
      </c>
      <c r="K67" s="14">
        <v>0.42520000000000002</v>
      </c>
      <c r="L67">
        <v>1</v>
      </c>
    </row>
    <row r="68" spans="1:12" x14ac:dyDescent="0.3">
      <c r="A68" s="13"/>
      <c r="I68" t="s">
        <v>217</v>
      </c>
      <c r="J68">
        <v>49.75</v>
      </c>
      <c r="K68">
        <v>0</v>
      </c>
      <c r="L68">
        <v>0</v>
      </c>
    </row>
    <row r="69" spans="1:12" x14ac:dyDescent="0.3">
      <c r="I69" t="s">
        <v>218</v>
      </c>
      <c r="J69">
        <v>6.53</v>
      </c>
      <c r="K69">
        <v>1.06E-2</v>
      </c>
      <c r="L69">
        <v>9.5200000000000007E-2</v>
      </c>
    </row>
    <row r="70" spans="1:12" x14ac:dyDescent="0.3">
      <c r="A70" t="s">
        <v>86</v>
      </c>
      <c r="I70" t="s">
        <v>219</v>
      </c>
      <c r="J70">
        <v>43.09</v>
      </c>
      <c r="K70">
        <v>0</v>
      </c>
      <c r="L70">
        <v>0</v>
      </c>
    </row>
    <row r="71" spans="1:12" x14ac:dyDescent="0.3">
      <c r="A71" t="s">
        <v>72</v>
      </c>
      <c r="B71" t="s">
        <v>73</v>
      </c>
      <c r="C71" t="s">
        <v>1</v>
      </c>
      <c r="I71" t="s">
        <v>153</v>
      </c>
      <c r="J71">
        <v>0.01</v>
      </c>
      <c r="K71">
        <v>0.93120000000000003</v>
      </c>
      <c r="L71">
        <v>1</v>
      </c>
    </row>
    <row r="72" spans="1:12" x14ac:dyDescent="0.3">
      <c r="A72" s="13">
        <v>0</v>
      </c>
      <c r="I72" t="s">
        <v>154</v>
      </c>
      <c r="J72">
        <v>64.02</v>
      </c>
      <c r="K72">
        <v>0</v>
      </c>
      <c r="L72">
        <v>0</v>
      </c>
    </row>
    <row r="73" spans="1:12" x14ac:dyDescent="0.3">
      <c r="A73" s="13">
        <v>5</v>
      </c>
      <c r="I73" t="s">
        <v>234</v>
      </c>
      <c r="J73">
        <v>44.86</v>
      </c>
      <c r="K73">
        <v>0</v>
      </c>
      <c r="L73">
        <v>0</v>
      </c>
    </row>
    <row r="74" spans="1:12" x14ac:dyDescent="0.3">
      <c r="A74" s="13">
        <v>7</v>
      </c>
      <c r="I74" t="s">
        <v>155</v>
      </c>
      <c r="J74">
        <v>2.67</v>
      </c>
      <c r="K74">
        <v>0.1022</v>
      </c>
      <c r="L74">
        <v>0.91959999999999997</v>
      </c>
    </row>
    <row r="75" spans="1:12" x14ac:dyDescent="0.3">
      <c r="A75" s="13">
        <v>9</v>
      </c>
      <c r="B75">
        <v>0</v>
      </c>
      <c r="I75" t="s">
        <v>220</v>
      </c>
      <c r="J75">
        <v>25.49</v>
      </c>
      <c r="K75" s="14">
        <v>4.4000000000000002E-7</v>
      </c>
      <c r="L75">
        <v>3.9999999999999998E-6</v>
      </c>
    </row>
    <row r="76" spans="1:12" x14ac:dyDescent="0.3">
      <c r="A76" s="13">
        <v>13</v>
      </c>
      <c r="B76">
        <v>0</v>
      </c>
      <c r="I76" t="s">
        <v>221</v>
      </c>
      <c r="J76">
        <v>53.23</v>
      </c>
      <c r="K76">
        <v>0</v>
      </c>
      <c r="L76">
        <v>0</v>
      </c>
    </row>
    <row r="77" spans="1:12" x14ac:dyDescent="0.3">
      <c r="A77" s="13">
        <v>15</v>
      </c>
      <c r="B77">
        <v>7</v>
      </c>
      <c r="I77" t="s">
        <v>222</v>
      </c>
      <c r="J77">
        <v>0.53</v>
      </c>
      <c r="K77">
        <v>0.46610000000000001</v>
      </c>
      <c r="L77">
        <v>1</v>
      </c>
    </row>
    <row r="78" spans="1:12" x14ac:dyDescent="0.3">
      <c r="A78" s="13">
        <v>17</v>
      </c>
      <c r="B78">
        <v>2</v>
      </c>
      <c r="I78" t="s">
        <v>223</v>
      </c>
      <c r="J78">
        <v>53.4</v>
      </c>
      <c r="K78">
        <v>0</v>
      </c>
      <c r="L78">
        <v>0</v>
      </c>
    </row>
    <row r="79" spans="1:12" x14ac:dyDescent="0.3">
      <c r="A79" s="13">
        <v>20</v>
      </c>
      <c r="B79">
        <v>5</v>
      </c>
      <c r="I79" t="s">
        <v>224</v>
      </c>
      <c r="J79">
        <v>1.1100000000000001</v>
      </c>
      <c r="K79">
        <v>0.29249999999999998</v>
      </c>
      <c r="L79">
        <v>1</v>
      </c>
    </row>
    <row r="80" spans="1:12" x14ac:dyDescent="0.3">
      <c r="A80" s="13">
        <v>22</v>
      </c>
      <c r="B80">
        <v>10</v>
      </c>
      <c r="I80" t="s">
        <v>161</v>
      </c>
      <c r="J80">
        <v>59.81</v>
      </c>
      <c r="K80">
        <v>0</v>
      </c>
      <c r="L80">
        <v>0</v>
      </c>
    </row>
    <row r="81" spans="1:13" x14ac:dyDescent="0.3">
      <c r="A81" s="13">
        <v>24</v>
      </c>
      <c r="B81">
        <v>26</v>
      </c>
      <c r="I81" t="s">
        <v>162</v>
      </c>
      <c r="J81">
        <v>64.02</v>
      </c>
      <c r="K81">
        <v>0</v>
      </c>
      <c r="L81">
        <v>0</v>
      </c>
    </row>
    <row r="82" spans="1:13" x14ac:dyDescent="0.3">
      <c r="A82" s="13">
        <v>27</v>
      </c>
      <c r="B82">
        <v>16</v>
      </c>
      <c r="I82" t="s">
        <v>235</v>
      </c>
      <c r="J82">
        <v>1.89</v>
      </c>
      <c r="K82">
        <v>0.1691</v>
      </c>
      <c r="L82">
        <v>1</v>
      </c>
    </row>
    <row r="83" spans="1:13" x14ac:dyDescent="0.3">
      <c r="A83" s="13">
        <v>29</v>
      </c>
      <c r="B83">
        <v>9</v>
      </c>
      <c r="I83" t="s">
        <v>236</v>
      </c>
      <c r="J83">
        <v>0.01</v>
      </c>
      <c r="K83">
        <v>0.91830000000000001</v>
      </c>
      <c r="L83">
        <v>1</v>
      </c>
    </row>
    <row r="84" spans="1:13" x14ac:dyDescent="0.3">
      <c r="A84" s="13">
        <v>31</v>
      </c>
      <c r="B84">
        <v>2</v>
      </c>
      <c r="I84" t="s">
        <v>250</v>
      </c>
      <c r="J84">
        <v>10.210000000000001</v>
      </c>
      <c r="K84">
        <v>1.4E-3</v>
      </c>
      <c r="L84">
        <v>1.26E-2</v>
      </c>
    </row>
    <row r="85" spans="1:13" x14ac:dyDescent="0.3">
      <c r="A85" s="13">
        <v>34</v>
      </c>
      <c r="I85" t="s">
        <v>251</v>
      </c>
      <c r="J85">
        <v>36.299999999999997</v>
      </c>
      <c r="K85">
        <v>0</v>
      </c>
      <c r="L85">
        <v>0</v>
      </c>
    </row>
    <row r="86" spans="1:13" x14ac:dyDescent="0.3">
      <c r="A86" s="13">
        <v>36</v>
      </c>
      <c r="I86" t="s">
        <v>252</v>
      </c>
      <c r="J86">
        <v>0.42</v>
      </c>
      <c r="K86">
        <v>0.51790000000000003</v>
      </c>
      <c r="L86">
        <v>1</v>
      </c>
      <c r="M86" t="s">
        <v>164</v>
      </c>
    </row>
    <row r="87" spans="1:13" x14ac:dyDescent="0.3">
      <c r="A87" s="13">
        <v>38</v>
      </c>
      <c r="I87" t="s">
        <v>253</v>
      </c>
      <c r="J87">
        <v>31</v>
      </c>
      <c r="K87" s="14">
        <v>2.6000000000000001E-8</v>
      </c>
      <c r="L87" s="14">
        <v>2.2999999999999999E-7</v>
      </c>
    </row>
    <row r="88" spans="1:13" x14ac:dyDescent="0.3">
      <c r="A88" s="13">
        <v>41</v>
      </c>
      <c r="I88" t="s">
        <v>254</v>
      </c>
      <c r="J88">
        <v>0.01</v>
      </c>
      <c r="K88">
        <v>0.93989999999999996</v>
      </c>
      <c r="L88">
        <v>1</v>
      </c>
    </row>
    <row r="89" spans="1:13" x14ac:dyDescent="0.3">
      <c r="A89" s="13">
        <v>43</v>
      </c>
      <c r="I89" t="s">
        <v>242</v>
      </c>
      <c r="J89">
        <v>40.57</v>
      </c>
      <c r="K89">
        <v>0</v>
      </c>
      <c r="L89">
        <v>0</v>
      </c>
    </row>
    <row r="90" spans="1:13" x14ac:dyDescent="0.3">
      <c r="A90" s="13">
        <v>45</v>
      </c>
      <c r="I90" t="s">
        <v>243</v>
      </c>
      <c r="J90">
        <v>44.86</v>
      </c>
      <c r="K90">
        <v>0</v>
      </c>
      <c r="L90">
        <v>0</v>
      </c>
    </row>
    <row r="91" spans="1:13" x14ac:dyDescent="0.3">
      <c r="I91" t="s">
        <v>244</v>
      </c>
      <c r="J91">
        <v>1.89</v>
      </c>
      <c r="K91">
        <v>0.1691</v>
      </c>
      <c r="L91">
        <v>1</v>
      </c>
    </row>
    <row r="93" spans="1:13" x14ac:dyDescent="0.3">
      <c r="A93" t="s">
        <v>87</v>
      </c>
    </row>
    <row r="94" spans="1:13" x14ac:dyDescent="0.3">
      <c r="A94" t="s">
        <v>72</v>
      </c>
      <c r="B94" t="s">
        <v>73</v>
      </c>
      <c r="C94" t="s">
        <v>1</v>
      </c>
    </row>
    <row r="95" spans="1:13" x14ac:dyDescent="0.3">
      <c r="A95" s="13">
        <v>0</v>
      </c>
    </row>
    <row r="96" spans="1:1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4</v>
      </c>
    </row>
    <row r="101" spans="1:2" x14ac:dyDescent="0.3">
      <c r="A101" s="13">
        <v>17</v>
      </c>
      <c r="B101">
        <v>1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7</v>
      </c>
    </row>
    <row r="104" spans="1:2" x14ac:dyDescent="0.3">
      <c r="A104" s="13">
        <v>24</v>
      </c>
      <c r="B104">
        <v>14</v>
      </c>
    </row>
    <row r="105" spans="1:2" x14ac:dyDescent="0.3">
      <c r="A105" s="13">
        <v>27</v>
      </c>
      <c r="B105">
        <v>29</v>
      </c>
    </row>
    <row r="106" spans="1:2" x14ac:dyDescent="0.3">
      <c r="A106" s="13">
        <v>29</v>
      </c>
      <c r="B106">
        <v>35</v>
      </c>
    </row>
    <row r="107" spans="1:2" x14ac:dyDescent="0.3">
      <c r="A107" s="13">
        <v>31</v>
      </c>
      <c r="B107">
        <v>15</v>
      </c>
    </row>
    <row r="108" spans="1:2" x14ac:dyDescent="0.3">
      <c r="A108" s="13">
        <v>34</v>
      </c>
      <c r="B108">
        <v>9</v>
      </c>
    </row>
    <row r="109" spans="1:2" x14ac:dyDescent="0.3">
      <c r="A109" s="13">
        <v>36</v>
      </c>
      <c r="B109">
        <v>3</v>
      </c>
    </row>
    <row r="110" spans="1:2" x14ac:dyDescent="0.3">
      <c r="A110" s="13">
        <v>38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88</v>
      </c>
    </row>
    <row r="116" spans="1:3" x14ac:dyDescent="0.3">
      <c r="A116" t="s">
        <v>72</v>
      </c>
      <c r="B116" t="s">
        <v>73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7</v>
      </c>
    </row>
    <row r="122" spans="1:3" x14ac:dyDescent="0.3">
      <c r="A122" s="13">
        <v>15</v>
      </c>
      <c r="B122">
        <v>6</v>
      </c>
    </row>
    <row r="123" spans="1:3" x14ac:dyDescent="0.3">
      <c r="A123" s="13">
        <v>17</v>
      </c>
      <c r="B123">
        <v>5</v>
      </c>
    </row>
    <row r="124" spans="1:3" x14ac:dyDescent="0.3">
      <c r="A124" s="13">
        <v>20</v>
      </c>
      <c r="B124">
        <v>12</v>
      </c>
    </row>
    <row r="125" spans="1:3" x14ac:dyDescent="0.3">
      <c r="A125" s="13">
        <v>22</v>
      </c>
      <c r="B125">
        <v>5</v>
      </c>
    </row>
    <row r="126" spans="1:3" x14ac:dyDescent="0.3">
      <c r="A126" s="13">
        <v>24</v>
      </c>
      <c r="B126">
        <v>15</v>
      </c>
    </row>
    <row r="127" spans="1:3" x14ac:dyDescent="0.3">
      <c r="A127" s="13">
        <v>27</v>
      </c>
      <c r="B127">
        <v>14</v>
      </c>
    </row>
    <row r="128" spans="1:3" x14ac:dyDescent="0.3">
      <c r="A128" s="13">
        <v>29</v>
      </c>
      <c r="B128">
        <v>10</v>
      </c>
    </row>
    <row r="129" spans="1:3" x14ac:dyDescent="0.3">
      <c r="A129" s="13">
        <v>31</v>
      </c>
      <c r="B129">
        <v>8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79</v>
      </c>
    </row>
    <row r="138" spans="1:3" x14ac:dyDescent="0.3">
      <c r="A138" t="s">
        <v>72</v>
      </c>
      <c r="B138" t="s">
        <v>73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83</v>
      </c>
    </row>
    <row r="161" spans="1:3" x14ac:dyDescent="0.3">
      <c r="A161" t="s">
        <v>72</v>
      </c>
      <c r="B161" t="s">
        <v>73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82</v>
      </c>
    </row>
    <row r="185" spans="1:3" x14ac:dyDescent="0.3">
      <c r="A185" t="s">
        <v>72</v>
      </c>
      <c r="B185" t="s">
        <v>73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226</v>
      </c>
    </row>
    <row r="207" spans="1:3" x14ac:dyDescent="0.3">
      <c r="A207" t="s">
        <v>72</v>
      </c>
      <c r="B207" t="s">
        <v>73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stats</vt:lpstr>
      <vt:lpstr>stats atf-6</vt:lpstr>
      <vt:lpstr>stats atf-4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2024-03-15T16:37:16Z</dcterms:modified>
</cp:coreProperties>
</file>